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6480" windowHeight="10560"/>
  </bookViews>
  <sheets>
    <sheet name="year 1" sheetId="25" r:id="rId1"/>
  </sheets>
  <externalReferences>
    <externalReference r:id="rId2"/>
  </externalReferences>
  <definedNames>
    <definedName name="_xlnm.Print_Area" localSheetId="0">'year 1'!$A$1:$L$196</definedName>
    <definedName name="_xlnm.Print_Titles" localSheetId="0">'year 1'!$5:$8</definedName>
  </definedNames>
  <calcPr calcId="145621" concurrentCalc="0"/>
</workbook>
</file>

<file path=xl/calcChain.xml><?xml version="1.0" encoding="utf-8"?>
<calcChain xmlns="http://schemas.openxmlformats.org/spreadsheetml/2006/main">
  <c r="N17" i="25" l="1"/>
  <c r="O17" i="25"/>
  <c r="N18" i="25"/>
  <c r="O18" i="25"/>
  <c r="N19" i="25"/>
  <c r="O19" i="25"/>
  <c r="N20" i="25"/>
  <c r="O20" i="25"/>
  <c r="N21" i="25"/>
  <c r="O21" i="25"/>
  <c r="N22" i="25"/>
  <c r="O22" i="25"/>
  <c r="N23" i="25"/>
  <c r="O23" i="25"/>
  <c r="N24" i="25"/>
  <c r="O24" i="25"/>
  <c r="N25" i="25"/>
  <c r="O25" i="25"/>
  <c r="N26" i="25"/>
  <c r="O26" i="25"/>
  <c r="N27" i="25"/>
  <c r="O27" i="25"/>
  <c r="N28" i="25"/>
  <c r="O28" i="25"/>
  <c r="N29" i="25"/>
  <c r="O29" i="25"/>
  <c r="N30" i="25"/>
  <c r="O30" i="25"/>
  <c r="N31" i="25"/>
  <c r="O31" i="25"/>
  <c r="N32" i="25"/>
  <c r="O32" i="25"/>
  <c r="N33" i="25"/>
  <c r="O33" i="25"/>
  <c r="N34" i="25"/>
  <c r="O34" i="25"/>
  <c r="N35" i="25"/>
  <c r="O35" i="25"/>
  <c r="N36" i="25"/>
  <c r="O36" i="25"/>
  <c r="N37" i="25"/>
  <c r="O37" i="25"/>
  <c r="N38" i="25"/>
  <c r="O38" i="25"/>
  <c r="N39" i="25"/>
  <c r="O39" i="25"/>
  <c r="N40" i="25"/>
  <c r="O40" i="25"/>
  <c r="N41" i="25"/>
  <c r="O41" i="25"/>
  <c r="N42" i="25"/>
  <c r="O42" i="25"/>
  <c r="N43" i="25"/>
  <c r="O43" i="25"/>
  <c r="N44" i="25"/>
  <c r="O44" i="25"/>
  <c r="N45" i="25"/>
  <c r="O45" i="25"/>
  <c r="N46" i="25"/>
  <c r="O46" i="25"/>
  <c r="N47" i="25"/>
  <c r="O47" i="25"/>
  <c r="N48" i="25"/>
  <c r="O48" i="25"/>
  <c r="N49" i="25"/>
  <c r="O49" i="25"/>
  <c r="N50" i="25"/>
  <c r="O50" i="25"/>
  <c r="N51" i="25"/>
  <c r="O51" i="25"/>
  <c r="N52" i="25"/>
  <c r="O52" i="25"/>
  <c r="N53" i="25"/>
  <c r="O53" i="25"/>
  <c r="N54" i="25"/>
  <c r="O54" i="25"/>
  <c r="N55" i="25"/>
  <c r="O55" i="25"/>
  <c r="N56" i="25"/>
  <c r="O56" i="25"/>
  <c r="N57" i="25"/>
  <c r="O57" i="25"/>
  <c r="N58" i="25"/>
  <c r="O58" i="25"/>
  <c r="N59" i="25"/>
  <c r="O59" i="25"/>
  <c r="N60" i="25"/>
  <c r="O60" i="25"/>
  <c r="N61" i="25"/>
  <c r="O61" i="25"/>
  <c r="N62" i="25"/>
  <c r="O62" i="25"/>
  <c r="N63" i="25"/>
  <c r="O63" i="25"/>
  <c r="N64" i="25"/>
  <c r="O64" i="25"/>
  <c r="N65" i="25"/>
  <c r="O65" i="25"/>
  <c r="N66" i="25"/>
  <c r="O66" i="25"/>
  <c r="N67" i="25"/>
  <c r="O67" i="25"/>
  <c r="N68" i="25"/>
  <c r="O68" i="25"/>
  <c r="N69" i="25"/>
  <c r="O69" i="25"/>
  <c r="N70" i="25"/>
  <c r="O70" i="25"/>
  <c r="N71" i="25"/>
  <c r="O71" i="25"/>
  <c r="N72" i="25"/>
  <c r="O72" i="25"/>
  <c r="N73" i="25"/>
  <c r="O73" i="25"/>
  <c r="N74" i="25"/>
  <c r="O74" i="25"/>
  <c r="N75" i="25"/>
  <c r="O75" i="25"/>
  <c r="N76" i="25"/>
  <c r="O76" i="25"/>
  <c r="N77" i="25"/>
  <c r="O77" i="25"/>
  <c r="N78" i="25"/>
  <c r="O78" i="25"/>
  <c r="N79" i="25"/>
  <c r="O79" i="25"/>
  <c r="N80" i="25"/>
  <c r="O80" i="25"/>
  <c r="N81" i="25"/>
  <c r="O81" i="25"/>
  <c r="N82" i="25"/>
  <c r="O82" i="25"/>
  <c r="N83" i="25"/>
  <c r="O83" i="25"/>
  <c r="N84" i="25"/>
  <c r="O84" i="25"/>
  <c r="N85" i="25"/>
  <c r="O85" i="25"/>
  <c r="N86" i="25"/>
  <c r="O86" i="25"/>
  <c r="N87" i="25"/>
  <c r="O87" i="25"/>
  <c r="N88" i="25"/>
  <c r="O88" i="25"/>
  <c r="N89" i="25"/>
  <c r="O89" i="25"/>
  <c r="N90" i="25"/>
  <c r="O90" i="25"/>
  <c r="N91" i="25"/>
  <c r="O91" i="25"/>
  <c r="N92" i="25"/>
  <c r="O92" i="25"/>
  <c r="N93" i="25"/>
  <c r="O93" i="25"/>
  <c r="N94" i="25"/>
  <c r="O94" i="25"/>
  <c r="N95" i="25"/>
  <c r="O95" i="25"/>
  <c r="N96" i="25"/>
  <c r="O96" i="25"/>
  <c r="N97" i="25"/>
  <c r="O97" i="25"/>
  <c r="N98" i="25"/>
  <c r="O98" i="25"/>
  <c r="N99" i="25"/>
  <c r="O99" i="25"/>
  <c r="N100" i="25"/>
  <c r="O100" i="25"/>
  <c r="N101" i="25"/>
  <c r="O101" i="25"/>
  <c r="N102" i="25"/>
  <c r="O102" i="25"/>
  <c r="N103" i="25"/>
  <c r="O103" i="25"/>
  <c r="N104" i="25"/>
  <c r="O104" i="25"/>
  <c r="N105" i="25"/>
  <c r="O105" i="25"/>
  <c r="N106" i="25"/>
  <c r="O106" i="25"/>
  <c r="N107" i="25"/>
  <c r="O107" i="25"/>
  <c r="N108" i="25"/>
  <c r="O108" i="25"/>
  <c r="N109" i="25"/>
  <c r="O109" i="25"/>
  <c r="N110" i="25"/>
  <c r="O110" i="25"/>
  <c r="N111" i="25"/>
  <c r="O111" i="25"/>
  <c r="N112" i="25"/>
  <c r="O112" i="25"/>
  <c r="N113" i="25"/>
  <c r="O113" i="25"/>
  <c r="N114" i="25"/>
  <c r="O114" i="25"/>
  <c r="N115" i="25"/>
  <c r="O115" i="25"/>
  <c r="N116" i="25"/>
  <c r="O116" i="25"/>
  <c r="N117" i="25"/>
  <c r="O117" i="25"/>
  <c r="N16" i="25"/>
  <c r="O16" i="25"/>
  <c r="N2" i="25"/>
  <c r="O2" i="25"/>
  <c r="N3" i="25"/>
  <c r="O3" i="25"/>
  <c r="N4" i="25"/>
  <c r="O4" i="25"/>
  <c r="N5" i="25"/>
  <c r="O5" i="25"/>
  <c r="N6" i="25"/>
  <c r="O6" i="25"/>
  <c r="N7" i="25"/>
  <c r="O7" i="25"/>
  <c r="N8" i="25"/>
  <c r="O8" i="25"/>
  <c r="N9" i="25"/>
  <c r="O9" i="25"/>
  <c r="N10" i="25"/>
  <c r="O10" i="25"/>
  <c r="N11" i="25"/>
  <c r="O11" i="25"/>
  <c r="N12" i="25"/>
  <c r="O12" i="25"/>
  <c r="N13" i="25"/>
  <c r="O13" i="25"/>
  <c r="N14" i="25"/>
  <c r="O14" i="25"/>
  <c r="N15" i="25"/>
  <c r="O15" i="25"/>
  <c r="O1" i="25"/>
  <c r="N1" i="25"/>
  <c r="K118" i="25"/>
  <c r="K68" i="25"/>
  <c r="K69" i="25"/>
  <c r="K70" i="25"/>
  <c r="K71" i="25"/>
  <c r="K72" i="25"/>
  <c r="K73" i="25"/>
  <c r="K74" i="25"/>
  <c r="K83" i="25"/>
  <c r="K84" i="25"/>
  <c r="K85" i="25"/>
  <c r="K86" i="25"/>
  <c r="K88" i="25"/>
  <c r="K117" i="25"/>
  <c r="K119" i="25"/>
  <c r="K96" i="25"/>
  <c r="K104" i="25"/>
  <c r="K109" i="25"/>
  <c r="K115" i="25"/>
  <c r="K128" i="25"/>
  <c r="J13" i="25"/>
  <c r="H13" i="25"/>
  <c r="K13" i="25"/>
  <c r="L13" i="25"/>
  <c r="J14" i="25"/>
  <c r="H14" i="25"/>
  <c r="K14" i="25"/>
  <c r="L14" i="25"/>
  <c r="J15" i="25"/>
  <c r="H15" i="25"/>
  <c r="K15" i="25"/>
  <c r="L15" i="25"/>
  <c r="J16" i="25"/>
  <c r="H16" i="25"/>
  <c r="K16" i="25"/>
  <c r="L16" i="25"/>
  <c r="J17" i="25"/>
  <c r="H17" i="25"/>
  <c r="K17" i="25"/>
  <c r="L17" i="25"/>
  <c r="J18" i="25"/>
  <c r="H18" i="25"/>
  <c r="K18" i="25"/>
  <c r="L18" i="25"/>
  <c r="J19" i="25"/>
  <c r="H19" i="25"/>
  <c r="K19" i="25"/>
  <c r="L19" i="25"/>
  <c r="J20" i="25"/>
  <c r="H20" i="25"/>
  <c r="K20" i="25"/>
  <c r="L20" i="25"/>
  <c r="J21" i="25"/>
  <c r="H21" i="25"/>
  <c r="K21" i="25"/>
  <c r="L21" i="25"/>
  <c r="L23" i="25"/>
  <c r="J26" i="25"/>
  <c r="H26" i="25"/>
  <c r="K26" i="25"/>
  <c r="L26" i="25"/>
  <c r="J27" i="25"/>
  <c r="H27" i="25"/>
  <c r="K27" i="25"/>
  <c r="L27" i="25"/>
  <c r="J28" i="25"/>
  <c r="H28" i="25"/>
  <c r="K28" i="25"/>
  <c r="L28" i="25"/>
  <c r="J29" i="25"/>
  <c r="H29" i="25"/>
  <c r="K29" i="25"/>
  <c r="L29" i="25"/>
  <c r="J30" i="25"/>
  <c r="H30" i="25"/>
  <c r="K30" i="25"/>
  <c r="L30" i="25"/>
  <c r="J31" i="25"/>
  <c r="H31" i="25"/>
  <c r="K31" i="25"/>
  <c r="L31" i="25"/>
  <c r="L34" i="25"/>
  <c r="H37" i="25"/>
  <c r="K37" i="25"/>
  <c r="L37" i="25"/>
  <c r="H38" i="25"/>
  <c r="K38" i="25"/>
  <c r="L38" i="25"/>
  <c r="H39" i="25"/>
  <c r="K39" i="25"/>
  <c r="L39" i="25"/>
  <c r="H40" i="25"/>
  <c r="K40" i="25"/>
  <c r="L40" i="25"/>
  <c r="H41" i="25"/>
  <c r="K41" i="25"/>
  <c r="L41" i="25"/>
  <c r="L44" i="25"/>
  <c r="L45" i="25"/>
  <c r="K125" i="25"/>
  <c r="K50" i="25"/>
  <c r="K51" i="25"/>
  <c r="K52" i="25"/>
  <c r="K53" i="25"/>
  <c r="K54" i="25"/>
  <c r="K55" i="25"/>
  <c r="K56" i="25"/>
  <c r="K59" i="25"/>
  <c r="K60" i="25"/>
  <c r="K61" i="25"/>
  <c r="K62" i="25"/>
  <c r="K63" i="25"/>
  <c r="K126" i="25"/>
  <c r="K80" i="25"/>
  <c r="K127" i="25"/>
  <c r="K129" i="25"/>
  <c r="G88" i="25"/>
  <c r="D122" i="25"/>
  <c r="G23" i="25"/>
  <c r="G34" i="25"/>
  <c r="G45" i="25"/>
  <c r="F88" i="25"/>
  <c r="G122" i="25"/>
  <c r="K122" i="25"/>
  <c r="F123" i="25"/>
  <c r="K23" i="25"/>
  <c r="K34" i="25"/>
  <c r="K44" i="25"/>
  <c r="K45" i="25"/>
  <c r="H23" i="25"/>
  <c r="H34" i="25"/>
  <c r="H44" i="25"/>
  <c r="H45" i="25"/>
  <c r="F41" i="25"/>
  <c r="F39" i="25"/>
  <c r="F40" i="25"/>
  <c r="F38" i="25"/>
  <c r="F37" i="25"/>
  <c r="F31" i="25"/>
  <c r="F28" i="25"/>
  <c r="F29" i="25"/>
  <c r="F30" i="25"/>
  <c r="F27" i="25"/>
  <c r="F26" i="25"/>
  <c r="F21" i="25"/>
  <c r="F15" i="25"/>
  <c r="F16" i="25"/>
  <c r="F17" i="25"/>
  <c r="F18" i="25"/>
  <c r="F19" i="25"/>
  <c r="F20" i="25"/>
  <c r="F14" i="25"/>
  <c r="F13" i="25"/>
  <c r="K130" i="25"/>
  <c r="K131" i="25"/>
  <c r="I88" i="25"/>
  <c r="K120" i="25"/>
</calcChain>
</file>

<file path=xl/comments1.xml><?xml version="1.0" encoding="utf-8"?>
<comments xmlns="http://schemas.openxmlformats.org/spreadsheetml/2006/main">
  <authors>
    <author>Laura Dippold</author>
    <author>lldippol</author>
  </authors>
  <commentList>
    <comment ref="E3" authorId="0">
      <text>
        <r>
          <rPr>
            <b/>
            <sz val="9"/>
            <color indexed="81"/>
            <rFont val="Arial"/>
            <family val="2"/>
          </rPr>
          <t>Select Type of Activity.
Use the drop down menu to select the type of research for this project.  This will fill in your indirect rates at the bottom of the page.</t>
        </r>
      </text>
    </comment>
    <comment ref="C13" authorId="1">
      <text>
        <r>
          <rPr>
            <b/>
            <sz val="8"/>
            <color indexed="81"/>
            <rFont val="Tahoma"/>
            <family val="2"/>
          </rPr>
          <t>Select role of senior personnel.</t>
        </r>
      </text>
    </comment>
    <comment ref="I13" authorId="0">
      <text>
        <r>
          <rPr>
            <b/>
            <sz val="9"/>
            <color indexed="81"/>
            <rFont val="Arial"/>
            <family val="2"/>
          </rPr>
          <t>Select fringe benefit rate type.</t>
        </r>
      </text>
    </comment>
    <comment ref="C14" authorId="1">
      <text>
        <r>
          <rPr>
            <b/>
            <sz val="8"/>
            <color indexed="81"/>
            <rFont val="Tahoma"/>
            <family val="2"/>
          </rPr>
          <t>Select role of senior personnel.</t>
        </r>
      </text>
    </comment>
    <comment ref="I14" authorId="0">
      <text>
        <r>
          <rPr>
            <b/>
            <sz val="9"/>
            <color indexed="81"/>
            <rFont val="Arial"/>
            <family val="2"/>
          </rPr>
          <t>Select fringe benefit rate type.</t>
        </r>
      </text>
    </comment>
    <comment ref="C15" authorId="1">
      <text>
        <r>
          <rPr>
            <b/>
            <sz val="8"/>
            <color indexed="81"/>
            <rFont val="Tahoma"/>
            <family val="2"/>
          </rPr>
          <t>Select role of senior personnel.</t>
        </r>
      </text>
    </comment>
    <comment ref="I15" authorId="0">
      <text>
        <r>
          <rPr>
            <b/>
            <sz val="9"/>
            <color indexed="81"/>
            <rFont val="Arial"/>
            <family val="2"/>
          </rPr>
          <t>Select fringe benefit rate type.</t>
        </r>
      </text>
    </comment>
    <comment ref="C16" authorId="1">
      <text>
        <r>
          <rPr>
            <b/>
            <sz val="8"/>
            <color indexed="81"/>
            <rFont val="Tahoma"/>
            <family val="2"/>
          </rPr>
          <t>Select role of senior personnel.</t>
        </r>
      </text>
    </comment>
    <comment ref="I16" authorId="0">
      <text>
        <r>
          <rPr>
            <b/>
            <sz val="9"/>
            <color indexed="81"/>
            <rFont val="Arial"/>
            <family val="2"/>
          </rPr>
          <t>Select fringe benefit rate type.</t>
        </r>
      </text>
    </comment>
    <comment ref="C17" authorId="1">
      <text>
        <r>
          <rPr>
            <b/>
            <sz val="8"/>
            <color indexed="81"/>
            <rFont val="Tahoma"/>
            <family val="2"/>
          </rPr>
          <t>Select role of senior personnel.</t>
        </r>
      </text>
    </comment>
    <comment ref="I17" authorId="0">
      <text>
        <r>
          <rPr>
            <b/>
            <sz val="9"/>
            <color indexed="81"/>
            <rFont val="Arial"/>
            <family val="2"/>
          </rPr>
          <t>Select fringe benefit rate type.</t>
        </r>
      </text>
    </comment>
    <comment ref="C18" authorId="1">
      <text>
        <r>
          <rPr>
            <b/>
            <sz val="8"/>
            <color indexed="81"/>
            <rFont val="Tahoma"/>
            <family val="2"/>
          </rPr>
          <t>Select role of senior personnel.</t>
        </r>
      </text>
    </comment>
    <comment ref="I18" authorId="0">
      <text>
        <r>
          <rPr>
            <b/>
            <sz val="9"/>
            <color indexed="81"/>
            <rFont val="Arial"/>
            <family val="2"/>
          </rPr>
          <t>Select fringe benefit rate type.</t>
        </r>
      </text>
    </comment>
    <comment ref="C19" authorId="1">
      <text>
        <r>
          <rPr>
            <b/>
            <sz val="8"/>
            <color indexed="81"/>
            <rFont val="Tahoma"/>
            <family val="2"/>
          </rPr>
          <t>Select role of senior personnel.</t>
        </r>
      </text>
    </comment>
    <comment ref="I19" authorId="0">
      <text>
        <r>
          <rPr>
            <b/>
            <sz val="9"/>
            <color indexed="81"/>
            <rFont val="Arial"/>
            <family val="2"/>
          </rPr>
          <t>Select fringe benefit rate type.</t>
        </r>
      </text>
    </comment>
    <comment ref="C20" authorId="1">
      <text>
        <r>
          <rPr>
            <b/>
            <sz val="8"/>
            <color indexed="81"/>
            <rFont val="Tahoma"/>
            <family val="2"/>
          </rPr>
          <t>Select role of senior personnel.</t>
        </r>
      </text>
    </comment>
    <comment ref="I20" authorId="0">
      <text>
        <r>
          <rPr>
            <b/>
            <sz val="9"/>
            <color indexed="81"/>
            <rFont val="Arial"/>
            <family val="2"/>
          </rPr>
          <t>Select fringe benefit rate type.</t>
        </r>
      </text>
    </comment>
    <comment ref="C21" authorId="1">
      <text>
        <r>
          <rPr>
            <b/>
            <sz val="8"/>
            <color indexed="81"/>
            <rFont val="Tahoma"/>
            <family val="2"/>
          </rPr>
          <t>Select role of senior personnel.</t>
        </r>
      </text>
    </comment>
    <comment ref="I21" authorId="0">
      <text>
        <r>
          <rPr>
            <b/>
            <sz val="9"/>
            <color indexed="81"/>
            <rFont val="Arial"/>
            <family val="2"/>
          </rPr>
          <t>Select fringe benefit rate type.</t>
        </r>
      </text>
    </comment>
    <comment ref="C26" authorId="1">
      <text>
        <r>
          <rPr>
            <b/>
            <sz val="8"/>
            <color indexed="81"/>
            <rFont val="Tahoma"/>
            <family val="2"/>
          </rPr>
          <t>Select role of support personnel.</t>
        </r>
      </text>
    </comment>
    <comment ref="I26" authorId="0">
      <text>
        <r>
          <rPr>
            <b/>
            <sz val="9"/>
            <color indexed="81"/>
            <rFont val="Arial"/>
            <family val="2"/>
          </rPr>
          <t>Select fringe benefit rate type.</t>
        </r>
      </text>
    </comment>
    <comment ref="C27" authorId="1">
      <text>
        <r>
          <rPr>
            <b/>
            <sz val="8"/>
            <color indexed="81"/>
            <rFont val="Tahoma"/>
            <family val="2"/>
          </rPr>
          <t>Select role of support personnel.</t>
        </r>
      </text>
    </comment>
    <comment ref="I27" authorId="0">
      <text>
        <r>
          <rPr>
            <b/>
            <sz val="9"/>
            <color indexed="81"/>
            <rFont val="Arial"/>
            <family val="2"/>
          </rPr>
          <t>Select fringe benefit rate type.</t>
        </r>
      </text>
    </comment>
    <comment ref="C28" authorId="1">
      <text>
        <r>
          <rPr>
            <b/>
            <sz val="8"/>
            <color indexed="81"/>
            <rFont val="Tahoma"/>
            <family val="2"/>
          </rPr>
          <t>Select role of support personnel.</t>
        </r>
      </text>
    </comment>
    <comment ref="I28" authorId="0">
      <text>
        <r>
          <rPr>
            <b/>
            <sz val="9"/>
            <color indexed="81"/>
            <rFont val="Arial"/>
            <family val="2"/>
          </rPr>
          <t>Select fringe benefit rate type.</t>
        </r>
      </text>
    </comment>
    <comment ref="C29" authorId="1">
      <text>
        <r>
          <rPr>
            <b/>
            <sz val="8"/>
            <color indexed="81"/>
            <rFont val="Tahoma"/>
            <family val="2"/>
          </rPr>
          <t>Select role of support personnel.</t>
        </r>
      </text>
    </comment>
    <comment ref="I29" authorId="0">
      <text>
        <r>
          <rPr>
            <b/>
            <sz val="9"/>
            <color indexed="81"/>
            <rFont val="Arial"/>
            <family val="2"/>
          </rPr>
          <t>Select fringe benefit rate type.</t>
        </r>
      </text>
    </comment>
    <comment ref="C30" authorId="1">
      <text>
        <r>
          <rPr>
            <b/>
            <sz val="8"/>
            <color indexed="81"/>
            <rFont val="Tahoma"/>
            <family val="2"/>
          </rPr>
          <t>Select role of support personnel.</t>
        </r>
      </text>
    </comment>
    <comment ref="I30" authorId="0">
      <text>
        <r>
          <rPr>
            <b/>
            <sz val="9"/>
            <color indexed="81"/>
            <rFont val="Arial"/>
            <family val="2"/>
          </rPr>
          <t>Select fringe benefit rate type.</t>
        </r>
      </text>
    </comment>
    <comment ref="C31" authorId="1">
      <text>
        <r>
          <rPr>
            <b/>
            <sz val="8"/>
            <color indexed="81"/>
            <rFont val="Tahoma"/>
            <family val="2"/>
          </rPr>
          <t>Select role of support personnel.</t>
        </r>
      </text>
    </comment>
    <comment ref="I31" authorId="0">
      <text>
        <r>
          <rPr>
            <b/>
            <sz val="9"/>
            <color indexed="81"/>
            <rFont val="Arial"/>
            <family val="2"/>
          </rPr>
          <t>Select fringe benefit rate type.</t>
        </r>
      </text>
    </comment>
  </commentList>
</comments>
</file>

<file path=xl/sharedStrings.xml><?xml version="1.0" encoding="utf-8"?>
<sst xmlns="http://schemas.openxmlformats.org/spreadsheetml/2006/main" count="211" uniqueCount="130">
  <si>
    <t>Select Type of Proposal from menu --&gt;</t>
  </si>
  <si>
    <t>One Year Budget</t>
  </si>
  <si>
    <t>Naval Postgraduate School</t>
  </si>
  <si>
    <t>Period Covered:</t>
  </si>
  <si>
    <t>From:</t>
  </si>
  <si>
    <t>To:</t>
  </si>
  <si>
    <t>TOTAL PROPOSAL COST</t>
  </si>
  <si>
    <t>Days</t>
  </si>
  <si>
    <t>Hrly Rate</t>
  </si>
  <si>
    <t>Estimated Cost</t>
  </si>
  <si>
    <t>Purpose</t>
  </si>
  <si>
    <t># Trips</t>
  </si>
  <si>
    <t>Traveler</t>
  </si>
  <si>
    <t>Units</t>
  </si>
  <si>
    <t>Cost/Trip</t>
  </si>
  <si>
    <t>Cost/Unit</t>
  </si>
  <si>
    <t>Yr. Effort</t>
  </si>
  <si>
    <t>Destination (if known)</t>
  </si>
  <si>
    <t>Purpose (if known)</t>
  </si>
  <si>
    <t>Fringe Rate</t>
  </si>
  <si>
    <t>Total Cost</t>
  </si>
  <si>
    <t>Fringe Cost</t>
  </si>
  <si>
    <t>Fringe Type</t>
  </si>
  <si>
    <t>Role</t>
  </si>
  <si>
    <t>Indirect Cost</t>
  </si>
  <si>
    <t>Select Rate</t>
  </si>
  <si>
    <t>Type of Support</t>
  </si>
  <si>
    <t>ODCs</t>
  </si>
  <si>
    <t>TOTAL EQUIPMENT AND SUPPLIES</t>
  </si>
  <si>
    <t>TOTAL TRAVEL</t>
  </si>
  <si>
    <t>Description</t>
  </si>
  <si>
    <t>A.  SENIOR PERSONNEL LABOR (PI/PD, Co-PIs and Other Senior Associates)</t>
  </si>
  <si>
    <t>B.  SUPPORT LABOR (Staff and Other Personnel)</t>
  </si>
  <si>
    <t>TOTAL FACULTY/SUPPORT LABOR - Salary and Benefits</t>
  </si>
  <si>
    <t>A.  TRAVEL</t>
  </si>
  <si>
    <t>B.  EQUIPMENT AND SUPPLIES</t>
  </si>
  <si>
    <t>C.  CONTRACT SUPPORT LABOR</t>
  </si>
  <si>
    <t>D.  CONTRACTS (Other than for Support Services)</t>
  </si>
  <si>
    <t>F.  TUITION &amp; FELLOWSHIPS</t>
  </si>
  <si>
    <t>G.  MISCELLANEOUS</t>
  </si>
  <si>
    <t>B2.  SUPPLIES</t>
  </si>
  <si>
    <t>A2.  INVITATIONAL/FUND CITE</t>
  </si>
  <si>
    <t>TOTAL OTHER (Contracts, Assistance Agreements, Tuition &amp; Fellowships, Miscellaneous, and Cost Centers)</t>
  </si>
  <si>
    <t>Est. Hours</t>
  </si>
  <si>
    <t>Est. Labor Cost</t>
  </si>
  <si>
    <t>Est. Cost</t>
  </si>
  <si>
    <t>B1.  EQUIPMENT/HARDWARE/SOFTWARE</t>
  </si>
  <si>
    <t>A1.  NPS TRAVELERS</t>
  </si>
  <si>
    <t>(MM/DD/YYYY)</t>
  </si>
  <si>
    <t>I.  TOTAL OTHER DIRECT COSTS</t>
  </si>
  <si>
    <t>I.  LABOR</t>
  </si>
  <si>
    <t>II.  OTHER DIRECT COSTS</t>
  </si>
  <si>
    <t>1. Supplies/Materials</t>
  </si>
  <si>
    <t>2. Printing/Photocopying</t>
  </si>
  <si>
    <t>3. Premium Shipping</t>
  </si>
  <si>
    <t>1. Management</t>
  </si>
  <si>
    <t>2. Technical</t>
  </si>
  <si>
    <t>3. Administrative/Clerical</t>
  </si>
  <si>
    <t>4. Other</t>
  </si>
  <si>
    <t>1. Licenses</t>
  </si>
  <si>
    <t>2. Maintenance</t>
  </si>
  <si>
    <t>3. Lease or Rental of Equipment or Real Property; Utilities</t>
  </si>
  <si>
    <t>4. Registration Fees</t>
  </si>
  <si>
    <t>5. Other (Specify)</t>
  </si>
  <si>
    <t>1. Tuition (NPS)</t>
  </si>
  <si>
    <t>2. Tuition (Non-NPS Degree)</t>
  </si>
  <si>
    <t>1. Transfers to Other Federal Agencies</t>
  </si>
  <si>
    <t>3. Honoraria</t>
  </si>
  <si>
    <t>E.  SUBTOTAL - Assistance Agreements</t>
  </si>
  <si>
    <t>F.  SUBTOTAL - Tuition &amp; Fellowships</t>
  </si>
  <si>
    <t>G.  SUBTOTAL - Other Direct Costs</t>
  </si>
  <si>
    <t>C.  SUBTOTAL - Contract Support Labor</t>
  </si>
  <si>
    <t>B.  SUBTOTAL - Equipment and Supplies</t>
  </si>
  <si>
    <t>A.  SUBTOTAL - Travel</t>
  </si>
  <si>
    <t>TOTAL DIRECT COSTS</t>
  </si>
  <si>
    <t>TOTAL INDIRECT COSTS</t>
  </si>
  <si>
    <t>III.  INDIRECT</t>
  </si>
  <si>
    <t>IV.  BUDGET SUMMARY</t>
  </si>
  <si>
    <t>Vendor (if known)</t>
  </si>
  <si>
    <t>Principal Investigator/Project Director</t>
  </si>
  <si>
    <t>Sponsor</t>
  </si>
  <si>
    <t>Project/Program Title</t>
  </si>
  <si>
    <t>V.  BUDGET NARRATIVE</t>
  </si>
  <si>
    <t>SPONSORED BUDGET PROPOSAL (continued)</t>
  </si>
  <si>
    <t>Budget category totals subject to indirect are highlighted in pink/orange.  If a labor category is subject to indirect costs, then so are the corresponding fringe costs.</t>
  </si>
  <si>
    <t>Hrs:</t>
  </si>
  <si>
    <t>Rate $/hr:</t>
  </si>
  <si>
    <r>
      <t xml:space="preserve">B.  SUBTOTAL - Support Labor </t>
    </r>
    <r>
      <rPr>
        <sz val="10"/>
        <rFont val="Times New Roman"/>
        <family val="1"/>
      </rPr>
      <t xml:space="preserve">- Salary &amp; Benefits </t>
    </r>
  </si>
  <si>
    <r>
      <t>A.  SUBTOTAL - Faculty Labor</t>
    </r>
    <r>
      <rPr>
        <sz val="10"/>
        <rFont val="Times New Roman"/>
        <family val="1"/>
      </rPr>
      <t xml:space="preserve"> - Salary, Stipends &amp; Benefits</t>
    </r>
  </si>
  <si>
    <t>H.  RECHARGE/SERVICE CENTERS</t>
  </si>
  <si>
    <t>H.  SUBTOTAL - Recharge/Service Centers</t>
  </si>
  <si>
    <t>Personnel (list)*</t>
  </si>
  <si>
    <t>1.</t>
  </si>
  <si>
    <t>2.</t>
  </si>
  <si>
    <t>3.</t>
  </si>
  <si>
    <t>4.</t>
  </si>
  <si>
    <t>5.</t>
  </si>
  <si>
    <t>C.  SPECIAL PAY CONSIDERATIONS (Senior Personnel and Staff)</t>
  </si>
  <si>
    <t>No Fringe</t>
  </si>
  <si>
    <t>C.  SUBTOTAL - Special Pay Considerations</t>
  </si>
  <si>
    <r>
      <t>D.  TOTAL FACULTY/SUPPORT LABOR</t>
    </r>
    <r>
      <rPr>
        <sz val="11"/>
        <rFont val="Times New Roman"/>
        <family val="1"/>
      </rPr>
      <t xml:space="preserve"> - </t>
    </r>
    <r>
      <rPr>
        <sz val="10"/>
        <rFont val="Times New Roman"/>
        <family val="1"/>
      </rPr>
      <t>Salary &amp; Benefits</t>
    </r>
  </si>
  <si>
    <t>Effective Indirect Cost Rate for Proposed Work:</t>
  </si>
  <si>
    <t>Base (hours):</t>
  </si>
  <si>
    <t>(Base = I.D Hrs + II.C Hrs)</t>
  </si>
  <si>
    <t>(See Above)</t>
  </si>
  <si>
    <t>*NOTE 2:  Overtime (OT) hours for support only are subject to a 30% fringe rate.  OT hours will be a separate line item entered for support and the 30% fringe rate will be selected for those hours.
*NOTE 3:  Support Roles:  Post Doctoral Scholars (Non-NRC); Other Professional (Tech., Programmer, etc.); Graduate Students (RAs); Admin/Clerical (if charged directly), Students (Other)</t>
  </si>
  <si>
    <r>
      <t xml:space="preserve">*NOTE 4:  Retention allowances for </t>
    </r>
    <r>
      <rPr>
        <b/>
        <sz val="10"/>
        <rFont val="Times New Roman"/>
        <family val="1"/>
      </rPr>
      <t>faculty and staff</t>
    </r>
    <r>
      <rPr>
        <sz val="10"/>
        <rFont val="Times New Roman"/>
        <family val="1"/>
      </rPr>
      <t xml:space="preserve"> are not subject to fringe.  Labor hours for individuals with a retention allowance will be entered in I.A or I.B and I.C:
    1)  Labor Hours, Salary Hourly Rate entered in sections above, Fringe @ 45%, and  2)  Labor Hours, Retention Hourly Rate entered in this section.</t>
    </r>
  </si>
  <si>
    <t>D.  SUBTOTAL - Contracts (Other than for Support Services)</t>
  </si>
  <si>
    <t>*NOTE 1:  Special Pay Allowances for Senior Personnel and Staff, including retention, will need to be entered into Section I.C to assure accurate calculation of fringe and indirect.</t>
  </si>
  <si>
    <t>Grant Type</t>
  </si>
  <si>
    <t>Choose Type</t>
  </si>
  <si>
    <t>1. Contracting</t>
  </si>
  <si>
    <t>(Note: Education/Prof Dev proposals use new form)</t>
  </si>
  <si>
    <t>(Indirect Costs/Direct Labor Costs)</t>
  </si>
  <si>
    <t>E.  ASSISTANCE AGREEMENTS (Grants/Cooperative Agreements - list individually)</t>
  </si>
  <si>
    <t>Fellowship Type</t>
  </si>
  <si>
    <t>IPA Type</t>
  </si>
  <si>
    <t>2a. Intergovernmental Personnel Act (IPA) reimbursement (list separately)</t>
  </si>
  <si>
    <t>2b. Intergovernmental Personnel Act (IPA) reimbursement (list separately)</t>
  </si>
  <si>
    <t>3. Fellowships (NRC Postdocs/Other)</t>
  </si>
  <si>
    <t>2. Assistance Agreements</t>
  </si>
  <si>
    <t>(Grants/Cooperative Agreements, $7500 per New Grant)</t>
  </si>
  <si>
    <t>Click here for menu</t>
  </si>
  <si>
    <t>Select Role</t>
  </si>
  <si>
    <t>(3.5% on total Equipment &gt; $3000, Contracts, Licenses, Subscriptions, and Leases)</t>
  </si>
  <si>
    <t>*NOTE 5:  Contracting Recharge/Service Center Fee will be applied below when total Equipment/Hardware/Software is &gt;= $3000 to assure sufficient funds are available.</t>
  </si>
  <si>
    <t>*NOTE 6:  Contracting Recharge/Service Center Fee will be applied below on subtotal of Estimated Cost of Contract Support Labor.</t>
  </si>
  <si>
    <t>*NOTE 7:  Contracting Recharge/Service Center Fee will be applied below on subtotal Estimated Cost of items 1, 2 and 3 of Contracts (Other than for Support Services).</t>
  </si>
  <si>
    <t>*NOTE 8:  Assistance Agreements Recharge/Service Center Fee will be applied below on subtotal of Estimated Cost of Assistance Agreements (Grants/Cooperative Agreements).</t>
  </si>
  <si>
    <t>FY15 Sponsored Budget Proposal (v. 2014_09_19)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</si>
</sst>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yy;@"/>
  </numFmts>
  <fonts count="28" x14ac:knownFonts="1">
    <font>
      <sz val="10"/>
      <name val="Arial"/>
    </font>
    <font>
      <sz val="10"/>
      <name val="Arial"/>
    </font>
    <font>
      <sz val="10"/>
      <name val="Times New Roman"/>
      <family val="1"/>
    </font>
    <font>
      <b/>
      <sz val="12"/>
      <name val="Times New Roman"/>
      <family val="1"/>
    </font>
    <font>
      <sz val="8"/>
      <name val="Arial"/>
      <family val="2"/>
    </font>
    <font>
      <u/>
      <sz val="10"/>
      <color indexed="12"/>
      <name val="Arial"/>
      <family val="2"/>
    </font>
    <font>
      <b/>
      <sz val="12"/>
      <color indexed="14"/>
      <name val="Times New Roman"/>
      <family val="1"/>
    </font>
    <font>
      <b/>
      <sz val="9"/>
      <color indexed="81"/>
      <name val="Arial"/>
      <family val="2"/>
    </font>
    <font>
      <b/>
      <sz val="12"/>
      <name val="Arial"/>
      <family val="2"/>
    </font>
    <font>
      <b/>
      <sz val="14"/>
      <name val="Times New Roman"/>
      <family val="1"/>
    </font>
    <font>
      <b/>
      <sz val="11"/>
      <name val="Times New Roman"/>
      <family val="1"/>
    </font>
    <font>
      <sz val="11"/>
      <name val="Times New Roman"/>
      <family val="1"/>
    </font>
    <font>
      <b/>
      <i/>
      <sz val="11"/>
      <name val="Times New Roman"/>
      <family val="1"/>
    </font>
    <font>
      <sz val="12"/>
      <name val="Times New Roman"/>
      <family val="1"/>
    </font>
    <font>
      <sz val="12"/>
      <color indexed="12"/>
      <name val="Arial Black"/>
      <family val="2"/>
    </font>
    <font>
      <b/>
      <sz val="10"/>
      <name val="Times New Roman"/>
      <family val="1"/>
    </font>
    <font>
      <sz val="10"/>
      <name val="Arial"/>
      <family val="2"/>
    </font>
    <font>
      <sz val="9"/>
      <name val="Arial"/>
      <family val="2"/>
    </font>
    <font>
      <sz val="11"/>
      <name val="Arial"/>
      <family val="2"/>
    </font>
    <font>
      <b/>
      <sz val="8"/>
      <color indexed="81"/>
      <name val="Tahoma"/>
      <family val="2"/>
    </font>
    <font>
      <u/>
      <sz val="10"/>
      <color indexed="12"/>
      <name val="Times New Roman"/>
      <family val="1"/>
    </font>
    <font>
      <b/>
      <sz val="8"/>
      <name val="Arial"/>
      <family val="2"/>
    </font>
    <font>
      <sz val="11"/>
      <color rgb="FF0000FF"/>
      <name val="Arial Black"/>
      <family val="2"/>
    </font>
    <font>
      <sz val="10"/>
      <color rgb="FF0000FF"/>
      <name val="Times New Roman"/>
      <family val="1"/>
    </font>
    <font>
      <sz val="10"/>
      <color rgb="FF0000FF"/>
      <name val="Arial Black"/>
      <family val="2"/>
    </font>
    <font>
      <sz val="12"/>
      <color rgb="FF0000FF"/>
      <name val="Arial Black"/>
      <family val="2"/>
    </font>
    <font>
      <sz val="9"/>
      <color rgb="FF0000FF"/>
      <name val="Arial Black"/>
      <family val="2"/>
    </font>
    <font>
      <sz val="11"/>
      <color rgb="FF0000FF"/>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right/>
      <top/>
      <bottom style="thin">
        <color theme="0" tint="-0.249977111117893"/>
      </bottom>
      <diagonal/>
    </border>
    <border>
      <left/>
      <right/>
      <top style="thin">
        <color theme="0" tint="-0.249977111117893"/>
      </top>
      <bottom/>
      <diagonal/>
    </border>
    <border>
      <left/>
      <right/>
      <top style="medium">
        <color indexed="64"/>
      </top>
      <bottom style="thin">
        <color theme="0" tint="-0.24994659260841701"/>
      </bottom>
      <diagonal/>
    </border>
    <border>
      <left/>
      <right/>
      <top style="medium">
        <color indexed="64"/>
      </top>
      <bottom style="thin">
        <color theme="0" tint="-0.249977111117893"/>
      </bottom>
      <diagonal/>
    </border>
    <border>
      <left/>
      <right/>
      <top style="thin">
        <color theme="0" tint="-0.249977111117893"/>
      </top>
      <bottom style="medium">
        <color indexed="64"/>
      </bottom>
      <diagonal/>
    </border>
    <border>
      <left/>
      <right/>
      <top style="thin">
        <color theme="0" tint="-0.24994659260841701"/>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198">
    <xf numFmtId="0" fontId="0" fillId="0" borderId="0" xfId="0"/>
    <xf numFmtId="0" fontId="0" fillId="0" borderId="0" xfId="0" applyAlignment="1" applyProtection="1">
      <alignment vertical="center"/>
      <protection locked="0"/>
    </xf>
    <xf numFmtId="0" fontId="0" fillId="0" borderId="0" xfId="0" applyBorder="1" applyAlignment="1" applyProtection="1">
      <alignment vertical="center"/>
    </xf>
    <xf numFmtId="10" fontId="0" fillId="0" borderId="0" xfId="0" applyNumberFormat="1" applyBorder="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protection locked="0"/>
    </xf>
    <xf numFmtId="0" fontId="22" fillId="0" borderId="1" xfId="0" applyFont="1" applyBorder="1" applyAlignment="1" applyProtection="1">
      <alignment horizontal="right" vertical="center" wrapText="1"/>
    </xf>
    <xf numFmtId="0" fontId="15" fillId="0" borderId="2"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vertical="center"/>
    </xf>
    <xf numFmtId="10" fontId="16" fillId="0" borderId="0" xfId="0" applyNumberFormat="1" applyFont="1" applyBorder="1" applyAlignment="1" applyProtection="1">
      <alignment vertical="center"/>
    </xf>
    <xf numFmtId="0" fontId="16" fillId="0" borderId="0" xfId="0" applyFont="1" applyAlignment="1" applyProtection="1">
      <alignment vertical="center"/>
      <protection locked="0"/>
    </xf>
    <xf numFmtId="164" fontId="2" fillId="0" borderId="23" xfId="0" applyNumberFormat="1" applyFont="1" applyBorder="1" applyAlignment="1" applyProtection="1">
      <alignment horizontal="center" vertical="center"/>
    </xf>
    <xf numFmtId="44" fontId="23" fillId="0" borderId="23" xfId="1" applyFont="1" applyBorder="1" applyAlignment="1" applyProtection="1">
      <alignment vertical="center"/>
      <protection locked="0"/>
    </xf>
    <xf numFmtId="44" fontId="2" fillId="0" borderId="23" xfId="1" applyFont="1" applyBorder="1" applyAlignment="1" applyProtection="1">
      <alignment vertical="center"/>
    </xf>
    <xf numFmtId="10" fontId="2" fillId="0" borderId="23" xfId="0" applyNumberFormat="1" applyFont="1" applyBorder="1" applyAlignment="1" applyProtection="1">
      <alignment horizontal="center" vertical="center"/>
    </xf>
    <xf numFmtId="44" fontId="2" fillId="0" borderId="23" xfId="0" applyNumberFormat="1" applyFont="1" applyBorder="1" applyAlignment="1" applyProtection="1">
      <alignment vertical="center"/>
    </xf>
    <xf numFmtId="164" fontId="2" fillId="0" borderId="24" xfId="0" applyNumberFormat="1" applyFont="1" applyBorder="1" applyAlignment="1" applyProtection="1">
      <alignment horizontal="center" vertical="center"/>
    </xf>
    <xf numFmtId="44" fontId="23" fillId="0" borderId="24" xfId="1" applyFont="1" applyBorder="1" applyAlignment="1" applyProtection="1">
      <alignment vertical="center"/>
      <protection locked="0"/>
    </xf>
    <xf numFmtId="10" fontId="2" fillId="0" borderId="24" xfId="0" applyNumberFormat="1" applyFont="1" applyBorder="1" applyAlignment="1" applyProtection="1">
      <alignment horizontal="center" vertical="center"/>
    </xf>
    <xf numFmtId="44" fontId="2" fillId="0" borderId="3" xfId="1" applyFont="1" applyFill="1" applyBorder="1" applyAlignment="1" applyProtection="1">
      <alignment vertical="center"/>
    </xf>
    <xf numFmtId="0" fontId="23" fillId="0" borderId="23" xfId="1" applyNumberFormat="1" applyFont="1" applyFill="1" applyBorder="1" applyAlignment="1" applyProtection="1">
      <alignment horizontal="center" vertical="center"/>
      <protection locked="0"/>
    </xf>
    <xf numFmtId="0" fontId="23" fillId="0" borderId="24" xfId="1" applyNumberFormat="1" applyFont="1" applyFill="1" applyBorder="1" applyAlignment="1" applyProtection="1">
      <alignment horizontal="center" vertical="center"/>
      <protection locked="0"/>
    </xf>
    <xf numFmtId="0" fontId="23" fillId="0" borderId="25" xfId="1"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xf>
    <xf numFmtId="0" fontId="16" fillId="0" borderId="0" xfId="0" applyFont="1" applyAlignment="1" applyProtection="1">
      <alignment horizontal="center" vertical="center"/>
      <protection locked="0"/>
    </xf>
    <xf numFmtId="0" fontId="17" fillId="0" borderId="0" xfId="0" applyFont="1" applyAlignment="1" applyProtection="1">
      <alignment vertical="center"/>
    </xf>
    <xf numFmtId="0" fontId="17" fillId="0" borderId="0" xfId="0" applyFont="1" applyAlignment="1" applyProtection="1">
      <alignment vertical="center"/>
      <protection locked="0"/>
    </xf>
    <xf numFmtId="44" fontId="11" fillId="0" borderId="3" xfId="1" applyNumberFormat="1" applyFont="1" applyFill="1" applyBorder="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vertical="center"/>
      <protection locked="0"/>
    </xf>
    <xf numFmtId="164" fontId="2" fillId="0" borderId="25" xfId="0" applyNumberFormat="1" applyFont="1" applyBorder="1" applyAlignment="1" applyProtection="1">
      <alignment horizontal="center" vertical="center"/>
    </xf>
    <xf numFmtId="44" fontId="23" fillId="0" borderId="25" xfId="1" applyFont="1" applyBorder="1" applyAlignment="1" applyProtection="1">
      <alignment vertical="center"/>
      <protection locked="0"/>
    </xf>
    <xf numFmtId="44" fontId="2" fillId="0" borderId="25" xfId="1" applyFont="1" applyBorder="1" applyAlignment="1" applyProtection="1">
      <alignment vertical="center"/>
    </xf>
    <xf numFmtId="10" fontId="2" fillId="0" borderId="25" xfId="0" applyNumberFormat="1" applyFont="1" applyBorder="1" applyAlignment="1" applyProtection="1">
      <alignment horizontal="center" vertical="center"/>
    </xf>
    <xf numFmtId="44" fontId="2" fillId="0" borderId="25" xfId="0" applyNumberFormat="1" applyFont="1" applyBorder="1" applyAlignment="1" applyProtection="1">
      <alignment vertical="center"/>
    </xf>
    <xf numFmtId="0" fontId="23" fillId="0" borderId="3" xfId="0" applyFont="1" applyBorder="1" applyAlignment="1" applyProtection="1">
      <alignment vertical="center"/>
      <protection locked="0"/>
    </xf>
    <xf numFmtId="44" fontId="2" fillId="0" borderId="24" xfId="1" applyFont="1" applyBorder="1" applyAlignment="1" applyProtection="1">
      <alignment vertical="center"/>
    </xf>
    <xf numFmtId="0" fontId="2" fillId="2" borderId="1" xfId="0" applyFont="1" applyFill="1" applyBorder="1" applyAlignment="1" applyProtection="1">
      <alignment vertical="center"/>
    </xf>
    <xf numFmtId="0" fontId="2" fillId="0" borderId="1" xfId="0" applyFont="1" applyFill="1" applyBorder="1" applyAlignment="1" applyProtection="1">
      <alignment vertical="center"/>
    </xf>
    <xf numFmtId="0" fontId="11" fillId="2" borderId="3" xfId="1" applyNumberFormat="1" applyFont="1" applyFill="1" applyBorder="1" applyAlignment="1" applyProtection="1">
      <alignment vertical="center"/>
    </xf>
    <xf numFmtId="0" fontId="2" fillId="0" borderId="1" xfId="0" applyFont="1" applyFill="1" applyBorder="1" applyAlignment="1" applyProtection="1">
      <alignment horizontal="right" vertical="center"/>
    </xf>
    <xf numFmtId="0" fontId="11" fillId="0" borderId="4" xfId="0" applyFont="1" applyFill="1" applyBorder="1" applyAlignment="1" applyProtection="1">
      <alignment horizontal="right" vertical="center"/>
    </xf>
    <xf numFmtId="44" fontId="11" fillId="0" borderId="0" xfId="1" quotePrefix="1" applyFont="1" applyFill="1" applyBorder="1" applyAlignment="1" applyProtection="1">
      <alignment horizontal="center" vertical="center"/>
    </xf>
    <xf numFmtId="0" fontId="23" fillId="0" borderId="24" xfId="0" applyFont="1" applyFill="1" applyBorder="1" applyAlignment="1" applyProtection="1">
      <alignment vertical="center"/>
      <protection locked="0"/>
    </xf>
    <xf numFmtId="0" fontId="24" fillId="0" borderId="2" xfId="0" applyFont="1" applyBorder="1" applyAlignment="1" applyProtection="1">
      <alignment horizontal="center" vertical="center"/>
    </xf>
    <xf numFmtId="0" fontId="23" fillId="0" borderId="23" xfId="0" applyFont="1" applyFill="1" applyBorder="1" applyAlignment="1" applyProtection="1">
      <alignment vertical="center"/>
      <protection locked="0"/>
    </xf>
    <xf numFmtId="0" fontId="23" fillId="0" borderId="25" xfId="0" applyFont="1" applyFill="1" applyBorder="1" applyAlignment="1" applyProtection="1">
      <alignment vertical="center"/>
      <protection locked="0"/>
    </xf>
    <xf numFmtId="0" fontId="24" fillId="0" borderId="2" xfId="0" applyFont="1" applyFill="1" applyBorder="1" applyAlignment="1" applyProtection="1">
      <alignment horizontal="center" vertical="center"/>
    </xf>
    <xf numFmtId="44" fontId="2" fillId="0" borderId="24" xfId="0" applyNumberFormat="1" applyFont="1" applyBorder="1" applyAlignment="1" applyProtection="1">
      <alignment vertical="center"/>
    </xf>
    <xf numFmtId="44" fontId="2" fillId="0" borderId="24" xfId="0" applyNumberFormat="1" applyFont="1" applyBorder="1" applyAlignment="1" applyProtection="1">
      <alignment vertical="center"/>
    </xf>
    <xf numFmtId="0" fontId="23" fillId="0" borderId="24" xfId="0" applyFont="1" applyFill="1" applyBorder="1" applyAlignment="1" applyProtection="1">
      <alignment vertical="center"/>
      <protection locked="0"/>
    </xf>
    <xf numFmtId="0" fontId="23" fillId="0" borderId="25"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0" fontId="2" fillId="0" borderId="26" xfId="0" quotePrefix="1" applyFont="1" applyFill="1" applyBorder="1" applyAlignment="1" applyProtection="1">
      <alignment horizontal="left" vertical="center" indent="1"/>
    </xf>
    <xf numFmtId="0" fontId="2" fillId="0" borderId="24" xfId="0" quotePrefix="1" applyFont="1" applyFill="1" applyBorder="1" applyAlignment="1" applyProtection="1">
      <alignment horizontal="left" vertical="center" indent="1"/>
    </xf>
    <xf numFmtId="0" fontId="2" fillId="0" borderId="27" xfId="0" quotePrefix="1" applyFont="1" applyFill="1" applyBorder="1" applyAlignment="1" applyProtection="1">
      <alignment horizontal="left" vertical="center" indent="1"/>
    </xf>
    <xf numFmtId="0" fontId="2" fillId="0" borderId="23" xfId="0" applyFont="1" applyBorder="1" applyAlignment="1" applyProtection="1">
      <alignment vertical="center"/>
    </xf>
    <xf numFmtId="0" fontId="2" fillId="0" borderId="24" xfId="0" applyFont="1" applyBorder="1" applyAlignment="1" applyProtection="1">
      <alignment vertical="center"/>
    </xf>
    <xf numFmtId="0" fontId="2" fillId="0" borderId="25" xfId="0" applyFont="1" applyBorder="1" applyAlignment="1" applyProtection="1">
      <alignment vertical="center"/>
    </xf>
    <xf numFmtId="0" fontId="11" fillId="0" borderId="5" xfId="0" applyFont="1" applyBorder="1" applyAlignment="1" applyProtection="1">
      <alignment horizontal="right" vertical="center" wrapText="1"/>
    </xf>
    <xf numFmtId="0" fontId="11" fillId="0" borderId="28" xfId="0" applyNumberFormat="1" applyFont="1" applyFill="1" applyBorder="1" applyAlignment="1" applyProtection="1">
      <alignment horizontal="center" vertical="center"/>
    </xf>
    <xf numFmtId="0" fontId="23" fillId="0" borderId="24"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25"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4" fillId="0" borderId="1" xfId="0" applyFont="1" applyBorder="1" applyAlignment="1" applyProtection="1">
      <alignment horizontal="center" vertical="center"/>
    </xf>
    <xf numFmtId="0" fontId="23" fillId="0" borderId="24" xfId="0" applyFont="1" applyBorder="1" applyAlignment="1" applyProtection="1">
      <alignment horizontal="left" vertical="center" indent="1"/>
      <protection locked="0"/>
    </xf>
    <xf numFmtId="0" fontId="2" fillId="0" borderId="24" xfId="0" applyFont="1" applyBorder="1" applyAlignment="1" applyProtection="1">
      <alignment vertical="center"/>
    </xf>
    <xf numFmtId="0" fontId="23" fillId="0" borderId="24" xfId="0" applyFont="1" applyBorder="1" applyAlignment="1" applyProtection="1">
      <alignment vertical="center"/>
      <protection locked="0"/>
    </xf>
    <xf numFmtId="0" fontId="23" fillId="0" borderId="23" xfId="0" applyFont="1" applyFill="1" applyBorder="1" applyAlignment="1" applyProtection="1">
      <alignment horizontal="left" vertical="center" indent="1"/>
      <protection locked="0"/>
    </xf>
    <xf numFmtId="0" fontId="23" fillId="0" borderId="24" xfId="0" applyFont="1" applyFill="1" applyBorder="1" applyAlignment="1" applyProtection="1">
      <alignment horizontal="left" vertical="center" indent="1"/>
      <protection locked="0"/>
    </xf>
    <xf numFmtId="0" fontId="23" fillId="0" borderId="25" xfId="0" applyFont="1" applyFill="1" applyBorder="1" applyAlignment="1" applyProtection="1">
      <alignment horizontal="left" vertical="center" indent="1"/>
      <protection locked="0"/>
    </xf>
    <xf numFmtId="0" fontId="23" fillId="0" borderId="23" xfId="0" applyFont="1" applyBorder="1" applyAlignment="1" applyProtection="1">
      <alignment horizontal="left" vertical="center" indent="1"/>
      <protection locked="0"/>
    </xf>
    <xf numFmtId="0" fontId="2" fillId="3" borderId="1" xfId="0" applyFont="1" applyFill="1" applyBorder="1" applyAlignment="1" applyProtection="1">
      <alignment vertical="center" wrapText="1"/>
    </xf>
    <xf numFmtId="0" fontId="15" fillId="0" borderId="1" xfId="0" applyFont="1" applyFill="1" applyBorder="1" applyAlignment="1" applyProtection="1">
      <alignment horizontal="left" vertical="center" indent="1"/>
    </xf>
    <xf numFmtId="44" fontId="2" fillId="6" borderId="1" xfId="1" applyFont="1" applyFill="1" applyBorder="1" applyAlignment="1" applyProtection="1">
      <alignment vertical="center"/>
    </xf>
    <xf numFmtId="0" fontId="23" fillId="0" borderId="25" xfId="0" applyFont="1" applyBorder="1" applyAlignment="1" applyProtection="1">
      <alignment horizontal="left" vertical="center" indent="1"/>
      <protection locked="0"/>
    </xf>
    <xf numFmtId="0" fontId="23" fillId="0" borderId="25" xfId="0" applyFont="1" applyBorder="1" applyAlignment="1" applyProtection="1">
      <alignment vertical="center"/>
      <protection locked="0"/>
    </xf>
    <xf numFmtId="44" fontId="2" fillId="0" borderId="25" xfId="1" applyNumberFormat="1" applyFont="1" applyBorder="1" applyAlignment="1" applyProtection="1">
      <alignment vertical="center"/>
    </xf>
    <xf numFmtId="0" fontId="24" fillId="0" borderId="1" xfId="0" applyFont="1" applyFill="1" applyBorder="1" applyAlignment="1" applyProtection="1">
      <alignment horizontal="center" vertical="center"/>
    </xf>
    <xf numFmtId="0" fontId="23" fillId="0" borderId="24" xfId="0" applyFont="1" applyFill="1" applyBorder="1" applyAlignment="1" applyProtection="1">
      <alignment vertical="center"/>
      <protection locked="0"/>
    </xf>
    <xf numFmtId="0" fontId="3" fillId="4" borderId="1" xfId="0" applyFont="1" applyFill="1" applyBorder="1" applyAlignment="1" applyProtection="1">
      <alignment vertical="center"/>
    </xf>
    <xf numFmtId="0" fontId="14" fillId="4" borderId="1" xfId="0" applyFont="1" applyFill="1" applyBorder="1" applyAlignment="1" applyProtection="1">
      <alignment horizontal="center" vertical="center"/>
      <protection locked="0"/>
    </xf>
    <xf numFmtId="0" fontId="3" fillId="5" borderId="6" xfId="0" applyFont="1" applyFill="1" applyBorder="1" applyAlignment="1" applyProtection="1">
      <alignment vertical="center"/>
    </xf>
    <xf numFmtId="0" fontId="24" fillId="0" borderId="1" xfId="0" applyFont="1" applyFill="1" applyBorder="1" applyAlignment="1" applyProtection="1">
      <alignment horizontal="left" vertical="center" indent="1"/>
    </xf>
    <xf numFmtId="44" fontId="23" fillId="0" borderId="24" xfId="1" applyFont="1" applyFill="1" applyBorder="1" applyAlignment="1" applyProtection="1">
      <alignment vertical="center"/>
      <protection locked="0"/>
    </xf>
    <xf numFmtId="0" fontId="2" fillId="3" borderId="3" xfId="0" applyFont="1" applyFill="1" applyBorder="1" applyAlignment="1" applyProtection="1">
      <alignment vertical="center" wrapText="1"/>
    </xf>
    <xf numFmtId="0" fontId="2" fillId="3" borderId="2" xfId="0" applyFont="1" applyFill="1" applyBorder="1" applyAlignment="1" applyProtection="1">
      <alignment vertical="center" wrapText="1"/>
    </xf>
    <xf numFmtId="44" fontId="2" fillId="0" borderId="24" xfId="1" applyFont="1" applyFill="1" applyBorder="1" applyAlignment="1" applyProtection="1">
      <alignment vertical="center"/>
    </xf>
    <xf numFmtId="44" fontId="23" fillId="0" borderId="23" xfId="1" applyFont="1" applyFill="1" applyBorder="1" applyAlignment="1" applyProtection="1">
      <alignment vertical="center"/>
      <protection locked="0"/>
    </xf>
    <xf numFmtId="0" fontId="3" fillId="7" borderId="1" xfId="0" applyFont="1" applyFill="1" applyBorder="1" applyAlignment="1" applyProtection="1">
      <alignment horizontal="left" vertical="center" indent="1"/>
    </xf>
    <xf numFmtId="0" fontId="2" fillId="0" borderId="25" xfId="0" applyFont="1" applyBorder="1" applyAlignment="1" applyProtection="1">
      <alignment vertical="center"/>
    </xf>
    <xf numFmtId="0" fontId="23" fillId="0" borderId="25"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44" fontId="23" fillId="0" borderId="25" xfId="1" applyFont="1" applyFill="1" applyBorder="1" applyAlignment="1" applyProtection="1">
      <alignment vertical="center"/>
      <protection locked="0"/>
    </xf>
    <xf numFmtId="0" fontId="15" fillId="0" borderId="1" xfId="0" applyFont="1" applyFill="1" applyBorder="1" applyAlignment="1" applyProtection="1">
      <alignment horizontal="center" vertical="center"/>
    </xf>
    <xf numFmtId="0" fontId="27" fillId="0" borderId="22"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2" xfId="0" applyFont="1" applyBorder="1" applyAlignment="1" applyProtection="1">
      <alignment vertical="center" wrapText="1"/>
      <protection locked="0"/>
    </xf>
    <xf numFmtId="165" fontId="27" fillId="0" borderId="1" xfId="0" applyNumberFormat="1"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2" fillId="0" borderId="23" xfId="0" applyFont="1" applyBorder="1" applyAlignment="1" applyProtection="1">
      <alignment vertical="center"/>
    </xf>
    <xf numFmtId="0" fontId="3" fillId="4" borderId="20" xfId="0" applyFont="1" applyFill="1" applyBorder="1" applyAlignment="1" applyProtection="1">
      <alignment vertical="center"/>
    </xf>
    <xf numFmtId="0" fontId="9" fillId="0" borderId="0"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14" xfId="0" applyFont="1" applyBorder="1" applyAlignment="1" applyProtection="1">
      <alignment horizontal="left"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0" fillId="0" borderId="1" xfId="0" applyFont="1" applyBorder="1" applyAlignment="1" applyProtection="1">
      <alignment vertical="center" wrapText="1"/>
    </xf>
    <xf numFmtId="44" fontId="2" fillId="0" borderId="25" xfId="1" applyFont="1" applyFill="1" applyBorder="1" applyAlignment="1" applyProtection="1">
      <alignment vertical="center"/>
    </xf>
    <xf numFmtId="44" fontId="2" fillId="0" borderId="1" xfId="1" applyFont="1" applyFill="1" applyBorder="1" applyAlignment="1" applyProtection="1">
      <alignment vertical="center"/>
    </xf>
    <xf numFmtId="44" fontId="2" fillId="0" borderId="23" xfId="1" applyFont="1" applyFill="1" applyBorder="1" applyAlignment="1" applyProtection="1">
      <alignment vertical="center"/>
    </xf>
    <xf numFmtId="0" fontId="26" fillId="0" borderId="1" xfId="0" applyFont="1" applyBorder="1" applyAlignment="1" applyProtection="1">
      <alignment vertical="center"/>
    </xf>
    <xf numFmtId="0" fontId="26" fillId="0" borderId="18" xfId="0" applyFont="1" applyBorder="1" applyAlignment="1" applyProtection="1">
      <alignment vertical="center"/>
    </xf>
    <xf numFmtId="0" fontId="26" fillId="0" borderId="19" xfId="0" applyFont="1" applyBorder="1" applyAlignment="1" applyProtection="1">
      <alignment vertical="center"/>
    </xf>
    <xf numFmtId="0" fontId="26" fillId="0" borderId="19"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xf>
    <xf numFmtId="44" fontId="23" fillId="0" borderId="24" xfId="0" applyNumberFormat="1" applyFont="1" applyBorder="1" applyAlignment="1" applyProtection="1">
      <alignment vertical="center"/>
      <protection locked="0"/>
    </xf>
    <xf numFmtId="44" fontId="11" fillId="6" borderId="4" xfId="1" applyNumberFormat="1" applyFont="1" applyFill="1" applyBorder="1" applyAlignment="1" applyProtection="1">
      <alignment horizontal="center" vertical="center"/>
    </xf>
    <xf numFmtId="44" fontId="23" fillId="0" borderId="25" xfId="0" applyNumberFormat="1" applyFont="1" applyFill="1" applyBorder="1" applyAlignment="1" applyProtection="1">
      <alignment vertical="center"/>
      <protection locked="0"/>
    </xf>
    <xf numFmtId="0" fontId="23" fillId="0" borderId="23" xfId="0" applyNumberFormat="1" applyFont="1" applyFill="1" applyBorder="1" applyAlignment="1" applyProtection="1">
      <alignment horizontal="center" vertical="center"/>
      <protection locked="0"/>
    </xf>
    <xf numFmtId="0" fontId="23" fillId="0" borderId="24" xfId="0" applyNumberFormat="1" applyFont="1" applyFill="1" applyBorder="1" applyAlignment="1" applyProtection="1">
      <alignment horizontal="center" vertical="center"/>
      <protection locked="0"/>
    </xf>
    <xf numFmtId="44" fontId="23" fillId="0" borderId="24" xfId="0" applyNumberFormat="1" applyFont="1" applyFill="1" applyBorder="1" applyAlignment="1" applyProtection="1">
      <alignment vertical="center"/>
      <protection locked="0"/>
    </xf>
    <xf numFmtId="44" fontId="13" fillId="0" borderId="6" xfId="0" applyNumberFormat="1" applyFont="1" applyFill="1" applyBorder="1" applyAlignment="1" applyProtection="1">
      <alignment vertical="center"/>
    </xf>
    <xf numFmtId="0" fontId="3" fillId="6" borderId="6" xfId="0" applyFont="1" applyFill="1" applyBorder="1" applyAlignment="1" applyProtection="1">
      <alignment vertical="center"/>
    </xf>
    <xf numFmtId="44" fontId="11" fillId="0" borderId="29" xfId="1" applyNumberFormat="1" applyFont="1" applyFill="1" applyBorder="1" applyAlignment="1" applyProtection="1">
      <alignment vertical="center"/>
    </xf>
    <xf numFmtId="0" fontId="10" fillId="0" borderId="30" xfId="0" applyFont="1" applyFill="1" applyBorder="1" applyAlignment="1" applyProtection="1">
      <alignment horizontal="left" vertical="center" wrapText="1" indent="1"/>
    </xf>
    <xf numFmtId="44" fontId="11" fillId="0" borderId="30" xfId="0" applyNumberFormat="1" applyFont="1" applyFill="1" applyBorder="1" applyAlignment="1" applyProtection="1">
      <alignment vertical="center"/>
    </xf>
    <xf numFmtId="44" fontId="11" fillId="0" borderId="24" xfId="1" applyFont="1" applyFill="1" applyBorder="1" applyAlignment="1" applyProtection="1">
      <alignment vertical="center"/>
    </xf>
    <xf numFmtId="0" fontId="10" fillId="0" borderId="24" xfId="0" applyFont="1" applyFill="1" applyBorder="1" applyAlignment="1" applyProtection="1">
      <alignment horizontal="left" vertical="center" indent="1"/>
    </xf>
    <xf numFmtId="0" fontId="10" fillId="0" borderId="29" xfId="0" applyFont="1" applyFill="1" applyBorder="1" applyAlignment="1" applyProtection="1">
      <alignment horizontal="left" vertical="center" indent="1"/>
    </xf>
    <xf numFmtId="44" fontId="11" fillId="0" borderId="5" xfId="0" applyNumberFormat="1" applyFont="1" applyBorder="1" applyAlignment="1" applyProtection="1">
      <alignment vertical="center"/>
    </xf>
    <xf numFmtId="0" fontId="2" fillId="0" borderId="24" xfId="0" applyFont="1" applyFill="1" applyBorder="1" applyAlignment="1" applyProtection="1">
      <alignment horizontal="left" vertical="center" indent="1"/>
    </xf>
    <xf numFmtId="0" fontId="2" fillId="0" borderId="24" xfId="0" applyFont="1" applyBorder="1" applyAlignment="1" applyProtection="1">
      <alignment horizontal="left" vertical="center" indent="1"/>
    </xf>
    <xf numFmtId="0" fontId="3" fillId="6" borderId="6" xfId="0" applyFont="1" applyFill="1" applyBorder="1" applyAlignment="1" applyProtection="1">
      <alignment horizontal="center" vertical="center"/>
    </xf>
    <xf numFmtId="44" fontId="23" fillId="0" borderId="23" xfId="0" applyNumberFormat="1" applyFont="1" applyBorder="1" applyAlignment="1" applyProtection="1">
      <alignment vertical="center"/>
      <protection locked="0"/>
    </xf>
    <xf numFmtId="0" fontId="2" fillId="0" borderId="24" xfId="0" applyFont="1" applyFill="1" applyBorder="1" applyAlignment="1" applyProtection="1">
      <alignment horizontal="left" vertical="center" wrapText="1" indent="1"/>
    </xf>
    <xf numFmtId="0" fontId="3" fillId="4" borderId="1" xfId="0" applyFont="1" applyFill="1" applyBorder="1" applyAlignment="1" applyProtection="1">
      <alignment vertical="center"/>
      <protection locked="0"/>
    </xf>
    <xf numFmtId="44" fontId="2" fillId="0" borderId="1" xfId="0" applyNumberFormat="1" applyFont="1" applyBorder="1" applyAlignment="1" applyProtection="1">
      <alignment vertical="center"/>
    </xf>
    <xf numFmtId="44" fontId="11" fillId="6" borderId="31" xfId="0" applyNumberFormat="1" applyFont="1" applyFill="1" applyBorder="1" applyAlignment="1" applyProtection="1">
      <alignment vertical="center"/>
    </xf>
    <xf numFmtId="44" fontId="23" fillId="0" borderId="25" xfId="0" applyNumberFormat="1" applyFont="1" applyBorder="1" applyAlignment="1" applyProtection="1">
      <alignment vertical="center"/>
      <protection locked="0"/>
    </xf>
    <xf numFmtId="10" fontId="11" fillId="0" borderId="31" xfId="3" applyNumberFormat="1" applyFont="1" applyFill="1" applyBorder="1" applyAlignment="1" applyProtection="1">
      <alignment horizontal="center" vertical="center"/>
    </xf>
    <xf numFmtId="0" fontId="11" fillId="0" borderId="31" xfId="0" applyFont="1" applyFill="1" applyBorder="1" applyAlignment="1" applyProtection="1">
      <alignment horizontal="center" vertical="center"/>
    </xf>
    <xf numFmtId="0" fontId="11" fillId="0" borderId="28" xfId="0" applyFont="1" applyBorder="1" applyAlignment="1" applyProtection="1">
      <alignment horizontal="right" vertical="center"/>
    </xf>
    <xf numFmtId="0" fontId="11" fillId="0" borderId="31" xfId="0" applyFont="1" applyBorder="1" applyAlignment="1" applyProtection="1">
      <alignment horizontal="left" vertical="center" wrapText="1" indent="1"/>
    </xf>
    <xf numFmtId="0" fontId="2" fillId="0" borderId="23" xfId="0" applyFont="1" applyFill="1" applyBorder="1" applyAlignment="1" applyProtection="1">
      <alignment horizontal="left" vertical="center" wrapText="1" indent="1"/>
    </xf>
    <xf numFmtId="0" fontId="23" fillId="0" borderId="25"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xf>
    <xf numFmtId="0" fontId="24" fillId="0" borderId="1" xfId="0" applyFont="1" applyBorder="1" applyAlignment="1" applyProtection="1">
      <alignment horizontal="left" vertical="center" indent="1"/>
    </xf>
    <xf numFmtId="44" fontId="2" fillId="0" borderId="24" xfId="1" applyNumberFormat="1" applyFont="1" applyBorder="1" applyAlignment="1" applyProtection="1">
      <alignment vertical="center"/>
    </xf>
    <xf numFmtId="0" fontId="25" fillId="7" borderId="1" xfId="0" applyFont="1" applyFill="1" applyBorder="1" applyAlignment="1" applyProtection="1">
      <alignment horizontal="center" vertical="center"/>
    </xf>
    <xf numFmtId="44" fontId="23" fillId="0" borderId="23" xfId="1" applyNumberFormat="1" applyFont="1" applyBorder="1" applyAlignment="1" applyProtection="1">
      <alignment vertical="center"/>
      <protection locked="0"/>
    </xf>
    <xf numFmtId="0" fontId="2" fillId="0" borderId="23" xfId="0" applyFont="1" applyFill="1" applyBorder="1" applyAlignment="1" applyProtection="1">
      <alignment horizontal="left" vertical="center" indent="1"/>
    </xf>
    <xf numFmtId="44" fontId="23" fillId="0" borderId="23" xfId="0" applyNumberFormat="1" applyFont="1" applyFill="1" applyBorder="1" applyAlignment="1" applyProtection="1">
      <alignment vertical="center"/>
      <protection locked="0"/>
    </xf>
    <xf numFmtId="0" fontId="2" fillId="0" borderId="25" xfId="0" applyFont="1" applyFill="1" applyBorder="1" applyAlignment="1" applyProtection="1">
      <alignment horizontal="left" vertical="center" indent="1"/>
    </xf>
    <xf numFmtId="44" fontId="2" fillId="0" borderId="1" xfId="0" applyNumberFormat="1" applyFont="1" applyFill="1" applyBorder="1" applyAlignment="1" applyProtection="1">
      <alignment vertical="center"/>
    </xf>
    <xf numFmtId="0" fontId="3" fillId="6" borderId="4" xfId="0" applyFont="1" applyFill="1" applyBorder="1" applyAlignment="1" applyProtection="1">
      <alignment horizontal="center" vertical="center"/>
    </xf>
    <xf numFmtId="0" fontId="23" fillId="0" borderId="7"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44" fontId="23" fillId="0" borderId="24" xfId="1" applyNumberFormat="1" applyFont="1" applyBorder="1" applyAlignment="1" applyProtection="1">
      <alignment vertical="center"/>
      <protection locked="0"/>
    </xf>
    <xf numFmtId="0" fontId="14" fillId="4" borderId="1" xfId="0" applyFont="1" applyFill="1" applyBorder="1" applyAlignment="1" applyProtection="1">
      <alignment horizontal="center" vertical="center"/>
    </xf>
    <xf numFmtId="44" fontId="2" fillId="0" borderId="24" xfId="0" applyNumberFormat="1" applyFont="1" applyBorder="1" applyAlignment="1" applyProtection="1">
      <alignment vertical="center"/>
    </xf>
    <xf numFmtId="0" fontId="20" fillId="0" borderId="23" xfId="2" applyFont="1" applyBorder="1" applyAlignment="1" applyProtection="1">
      <alignment horizontal="left" indent="1"/>
    </xf>
    <xf numFmtId="0" fontId="2" fillId="0" borderId="23" xfId="0" applyFont="1" applyBorder="1" applyAlignment="1"/>
    <xf numFmtId="44" fontId="23" fillId="0" borderId="25" xfId="0" applyNumberFormat="1" applyFont="1" applyBorder="1" applyAlignment="1" applyProtection="1">
      <protection locked="0"/>
    </xf>
    <xf numFmtId="0" fontId="2" fillId="0" borderId="25" xfId="0" applyFont="1" applyFill="1" applyBorder="1" applyAlignment="1" applyProtection="1">
      <alignment horizontal="left" vertical="center" wrapText="1" indent="1"/>
    </xf>
    <xf numFmtId="0" fontId="23" fillId="0" borderId="25" xfId="0" applyFont="1" applyFill="1" applyBorder="1" applyAlignment="1" applyProtection="1">
      <alignment horizontal="left" vertical="center"/>
      <protection locked="0"/>
    </xf>
    <xf numFmtId="44" fontId="23" fillId="0" borderId="23" xfId="0" applyNumberFormat="1" applyFont="1" applyBorder="1" applyAlignment="1" applyProtection="1">
      <protection locked="0"/>
    </xf>
    <xf numFmtId="0" fontId="11" fillId="0" borderId="5" xfId="0" applyFont="1" applyBorder="1" applyAlignment="1" applyProtection="1">
      <alignment horizontal="left" vertical="center" wrapText="1" indent="1"/>
    </xf>
    <xf numFmtId="0" fontId="11" fillId="2" borderId="5" xfId="0" applyFont="1" applyFill="1" applyBorder="1" applyAlignment="1" applyProtection="1">
      <alignment horizontal="center" vertical="center"/>
    </xf>
    <xf numFmtId="44" fontId="2" fillId="0" borderId="1" xfId="0" applyNumberFormat="1" applyFont="1" applyBorder="1" applyAlignment="1" applyProtection="1"/>
    <xf numFmtId="44" fontId="23" fillId="0" borderId="24" xfId="0" applyNumberFormat="1" applyFont="1" applyBorder="1" applyAlignment="1" applyProtection="1">
      <protection locked="0"/>
    </xf>
    <xf numFmtId="0" fontId="2" fillId="0" borderId="24" xfId="0" applyFont="1" applyBorder="1" applyAlignment="1"/>
    <xf numFmtId="44" fontId="23" fillId="0" borderId="25" xfId="1" applyNumberFormat="1" applyFont="1" applyBorder="1" applyAlignment="1" applyProtection="1">
      <alignment vertical="center"/>
      <protection locked="0"/>
    </xf>
    <xf numFmtId="0" fontId="3" fillId="0" borderId="4" xfId="0" applyFont="1" applyFill="1" applyBorder="1" applyAlignment="1" applyProtection="1">
      <alignment vertical="center"/>
    </xf>
    <xf numFmtId="44" fontId="13" fillId="0" borderId="4" xfId="1" applyFont="1" applyFill="1" applyBorder="1" applyAlignment="1" applyProtection="1">
      <alignment vertical="center"/>
    </xf>
    <xf numFmtId="0" fontId="20" fillId="0" borderId="24" xfId="2" applyFont="1" applyBorder="1" applyAlignment="1" applyProtection="1">
      <alignment horizontal="left" indent="1"/>
    </xf>
    <xf numFmtId="0" fontId="2" fillId="0" borderId="23" xfId="0" applyFont="1" applyBorder="1" applyAlignment="1" applyProtection="1">
      <alignment horizontal="left" vertical="center" indent="1"/>
    </xf>
    <xf numFmtId="44" fontId="2" fillId="0" borderId="23" xfId="1" applyNumberFormat="1" applyFont="1" applyBorder="1" applyAlignment="1" applyProtection="1">
      <alignment vertical="center"/>
    </xf>
    <xf numFmtId="0" fontId="25" fillId="4" borderId="1" xfId="0" applyFont="1" applyFill="1" applyBorder="1" applyAlignment="1" applyProtection="1">
      <alignment horizontal="center" vertical="center"/>
    </xf>
  </cellXfs>
  <cellStyles count="4">
    <cellStyle name="Currency" xfId="1" builtinId="4"/>
    <cellStyle name="Hyperlink" xfId="2" builtinId="8"/>
    <cellStyle name="Normal" xfId="0" builtinId="0"/>
    <cellStyle name="Percent" xfId="3" builtinId="5"/>
  </cellStyles>
  <dxfs count="7">
    <dxf>
      <font>
        <color rgb="FF9C0006"/>
      </font>
      <fill>
        <patternFill>
          <bgColor rgb="FFFFC7CE"/>
        </patternFill>
      </fill>
    </dxf>
    <dxf>
      <font>
        <color rgb="FF9C0006"/>
      </font>
      <fill>
        <patternFill>
          <bgColor rgb="FFFFC7CE"/>
        </patternFill>
      </fill>
    </dxf>
    <dxf>
      <fill>
        <patternFill patternType="solid">
          <fgColor indexed="64"/>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nps.edu/Resadmin/FY15/ratesFY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earch"/>
      <sheetName val="Ed"/>
      <sheetName val="All"/>
      <sheetName val="NavalStudies"/>
    </sheetNames>
    <sheetDataSet>
      <sheetData sheetId="0"/>
      <sheetData sheetId="1">
        <row r="1">
          <cell r="A1" t="str">
            <v>Click here for menu</v>
          </cell>
          <cell r="B1" t="str">
            <v>N/A</v>
          </cell>
        </row>
        <row r="2">
          <cell r="A2" t="str">
            <v>Sponsored Research</v>
          </cell>
          <cell r="B2">
            <v>26.24</v>
          </cell>
        </row>
        <row r="3">
          <cell r="A3" t="str">
            <v>Other Sponsored Activities</v>
          </cell>
          <cell r="B3">
            <v>6.01</v>
          </cell>
        </row>
        <row r="13">
          <cell r="A13" t="str">
            <v>Faculty</v>
          </cell>
          <cell r="B13" t="str">
            <v>N/A</v>
          </cell>
        </row>
        <row r="14">
          <cell r="A14" t="str">
            <v>Select Rate</v>
          </cell>
          <cell r="B14">
            <v>0</v>
          </cell>
        </row>
        <row r="15">
          <cell r="A15" t="str">
            <v>Full Fringe</v>
          </cell>
          <cell r="B15">
            <v>0.45</v>
          </cell>
        </row>
        <row r="16">
          <cell r="A16" t="str">
            <v>Intermittent</v>
          </cell>
          <cell r="B16">
            <v>0.3</v>
          </cell>
        </row>
        <row r="17">
          <cell r="A17" t="str">
            <v>Partial Fringe</v>
          </cell>
          <cell r="B17">
            <v>0.1</v>
          </cell>
        </row>
        <row r="22">
          <cell r="A22" t="str">
            <v>Faculty Roles</v>
          </cell>
          <cell r="B22" t="str">
            <v>N/A</v>
          </cell>
        </row>
        <row r="23">
          <cell r="A23" t="str">
            <v>Select Role</v>
          </cell>
          <cell r="B23" t="str">
            <v>N/A</v>
          </cell>
        </row>
        <row r="24">
          <cell r="A24" t="str">
            <v>PI/PD</v>
          </cell>
          <cell r="B24" t="str">
            <v>N/A</v>
          </cell>
        </row>
        <row r="25">
          <cell r="A25" t="str">
            <v>Co-PI/PD</v>
          </cell>
          <cell r="B25" t="str">
            <v>N/A</v>
          </cell>
        </row>
        <row r="26">
          <cell r="A26" t="str">
            <v>Other Senior Associate</v>
          </cell>
          <cell r="B26" t="str">
            <v>N/A</v>
          </cell>
        </row>
        <row r="34">
          <cell r="A34" t="str">
            <v>Staff</v>
          </cell>
          <cell r="B34" t="str">
            <v>N/A</v>
          </cell>
        </row>
        <row r="35">
          <cell r="A35" t="str">
            <v>Select Rate</v>
          </cell>
          <cell r="B35">
            <v>0</v>
          </cell>
        </row>
        <row r="36">
          <cell r="A36" t="str">
            <v>Full Fringe</v>
          </cell>
          <cell r="B36">
            <v>0.45</v>
          </cell>
        </row>
        <row r="37">
          <cell r="A37" t="str">
            <v>Over-Time</v>
          </cell>
          <cell r="B37">
            <v>0.3</v>
          </cell>
        </row>
        <row r="38">
          <cell r="A38" t="str">
            <v>Partial Fringe</v>
          </cell>
          <cell r="B38">
            <v>0.1</v>
          </cell>
        </row>
        <row r="39">
          <cell r="A39" t="str">
            <v>PT Student</v>
          </cell>
          <cell r="B39">
            <v>0.1</v>
          </cell>
        </row>
        <row r="40">
          <cell r="A40" t="str">
            <v>FT Student &lt;90</v>
          </cell>
          <cell r="B40">
            <v>0.1</v>
          </cell>
        </row>
        <row r="41">
          <cell r="A41" t="str">
            <v>FT Student &gt;90/&lt;1 yr</v>
          </cell>
          <cell r="B41">
            <v>0.3</v>
          </cell>
        </row>
        <row r="42">
          <cell r="A42" t="str">
            <v>FT Student &gt;1 yr</v>
          </cell>
          <cell r="B42">
            <v>0.45</v>
          </cell>
        </row>
        <row r="47">
          <cell r="A47" t="str">
            <v>Staff Roles</v>
          </cell>
          <cell r="B47" t="str">
            <v>N/A</v>
          </cell>
        </row>
        <row r="48">
          <cell r="A48" t="str">
            <v>Select Role</v>
          </cell>
          <cell r="B48" t="str">
            <v>N/A</v>
          </cell>
        </row>
        <row r="49">
          <cell r="A49" t="str">
            <v>Post Doc/Non-NRC</v>
          </cell>
          <cell r="B49" t="str">
            <v>N/A</v>
          </cell>
        </row>
        <row r="50">
          <cell r="A50" t="str">
            <v>Other Professional</v>
          </cell>
          <cell r="B50" t="str">
            <v>N/A</v>
          </cell>
        </row>
        <row r="51">
          <cell r="A51" t="str">
            <v>Graduate Students</v>
          </cell>
          <cell r="B51" t="str">
            <v>N/A</v>
          </cell>
        </row>
        <row r="52">
          <cell r="A52" t="str">
            <v>Admin/Clerical</v>
          </cell>
          <cell r="B52" t="str">
            <v>N/A</v>
          </cell>
        </row>
        <row r="53">
          <cell r="A53" t="str">
            <v>Student (Other)</v>
          </cell>
          <cell r="B53" t="str">
            <v>N/A</v>
          </cell>
        </row>
        <row r="61">
          <cell r="A61" t="str">
            <v>Cost Centers</v>
          </cell>
        </row>
        <row r="62">
          <cell r="A62" t="str">
            <v>Contracts</v>
          </cell>
          <cell r="B62">
            <v>3.5000000000000003E-2</v>
          </cell>
        </row>
        <row r="63">
          <cell r="A63" t="str">
            <v>Grants</v>
          </cell>
          <cell r="B63">
            <v>7500</v>
          </cell>
        </row>
        <row r="64">
          <cell r="A64" t="str">
            <v>IPA</v>
          </cell>
          <cell r="B64">
            <v>0</v>
          </cell>
        </row>
        <row r="72">
          <cell r="A72" t="str">
            <v>Grants</v>
          </cell>
        </row>
        <row r="73">
          <cell r="A73" t="str">
            <v>Choose Type</v>
          </cell>
          <cell r="B73" t="str">
            <v>N/A</v>
          </cell>
        </row>
        <row r="74">
          <cell r="A74" t="str">
            <v>New Grant</v>
          </cell>
          <cell r="B74" t="str">
            <v>N/A</v>
          </cell>
        </row>
        <row r="75">
          <cell r="A75" t="str">
            <v>Continuing/Incremental</v>
          </cell>
          <cell r="B75" t="str">
            <v>N/A</v>
          </cell>
        </row>
        <row r="78">
          <cell r="A78" t="str">
            <v>PostDocs</v>
          </cell>
        </row>
        <row r="79">
          <cell r="A79" t="str">
            <v>Choose Type</v>
          </cell>
          <cell r="B79" t="str">
            <v>N/A</v>
          </cell>
        </row>
        <row r="80">
          <cell r="A80" t="str">
            <v>NRC Postdoc</v>
          </cell>
          <cell r="B80" t="str">
            <v>N/A</v>
          </cell>
        </row>
        <row r="81">
          <cell r="A81" t="str">
            <v>Other</v>
          </cell>
          <cell r="B81" t="str">
            <v>N/A</v>
          </cell>
        </row>
        <row r="84">
          <cell r="A84" t="str">
            <v>IPA</v>
          </cell>
        </row>
        <row r="85">
          <cell r="A85" t="str">
            <v>Choose Type</v>
          </cell>
          <cell r="B85" t="str">
            <v>N/A</v>
          </cell>
        </row>
        <row r="86">
          <cell r="A86" t="str">
            <v>New IPA</v>
          </cell>
          <cell r="B86" t="str">
            <v>N/A</v>
          </cell>
        </row>
        <row r="87">
          <cell r="A87" t="str">
            <v>Continuing/Incremental</v>
          </cell>
          <cell r="B87" t="str">
            <v>N/A</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ranet.nps.edu/ResAdmin/FY14/Recharge_Service_Grants.pdf" TargetMode="External"/><Relationship Id="rId1" Type="http://schemas.openxmlformats.org/officeDocument/2006/relationships/hyperlink" Target="http://intranet.nps.edu/ResAdmin/FY14/Recharge_Service_Contracting.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201"/>
  <sheetViews>
    <sheetView tabSelected="1" view="pageLayout" zoomScaleNormal="100" workbookViewId="0">
      <selection sqref="A1:L1"/>
    </sheetView>
  </sheetViews>
  <sheetFormatPr defaultColWidth="8.85546875" defaultRowHeight="14.1" customHeight="1" x14ac:dyDescent="0.2"/>
  <cols>
    <col min="1" max="1" width="4.140625" style="5" customWidth="1"/>
    <col min="2" max="2" width="19.85546875" style="5" customWidth="1"/>
    <col min="3" max="3" width="9.42578125" style="5" customWidth="1"/>
    <col min="4" max="4" width="14.28515625" style="5" customWidth="1"/>
    <col min="5" max="5" width="6.85546875" style="5" customWidth="1"/>
    <col min="6" max="6" width="8.85546875" style="5" customWidth="1"/>
    <col min="7" max="7" width="10.28515625" style="5" customWidth="1"/>
    <col min="8" max="8" width="13.7109375" style="5" customWidth="1"/>
    <col min="9" max="9" width="16.28515625" style="5" customWidth="1"/>
    <col min="10" max="10" width="12.28515625" style="5" customWidth="1"/>
    <col min="11" max="12" width="13.42578125" style="5" customWidth="1"/>
    <col min="13" max="13" width="12.85546875" style="4" customWidth="1"/>
    <col min="14" max="14" width="47.7109375" style="2" hidden="1" customWidth="1"/>
    <col min="15" max="15" width="11.28515625" style="3" hidden="1" customWidth="1"/>
    <col min="16" max="22" width="8.85546875" style="4"/>
    <col min="23" max="16384" width="8.85546875" style="1"/>
  </cols>
  <sheetData>
    <row r="1" spans="1:15" s="1" customFormat="1" ht="15.75" customHeight="1" x14ac:dyDescent="0.2">
      <c r="A1" s="109" t="s">
        <v>2</v>
      </c>
      <c r="B1" s="109"/>
      <c r="C1" s="109"/>
      <c r="D1" s="109"/>
      <c r="E1" s="109"/>
      <c r="F1" s="109"/>
      <c r="G1" s="109"/>
      <c r="H1" s="109"/>
      <c r="I1" s="109"/>
      <c r="J1" s="109"/>
      <c r="K1" s="109"/>
      <c r="L1" s="109"/>
      <c r="M1" s="4"/>
      <c r="N1" s="2" t="str">
        <f>[1]Research!A1</f>
        <v>Click here for menu</v>
      </c>
      <c r="O1" s="2" t="str">
        <f>[1]Research!B1</f>
        <v>N/A</v>
      </c>
    </row>
    <row r="2" spans="1:15" s="1" customFormat="1" ht="15.75" customHeight="1" thickBot="1" x14ac:dyDescent="0.25">
      <c r="A2" s="109" t="s">
        <v>129</v>
      </c>
      <c r="B2" s="109"/>
      <c r="C2" s="109"/>
      <c r="D2" s="109"/>
      <c r="E2" s="109"/>
      <c r="F2" s="109"/>
      <c r="G2" s="109"/>
      <c r="H2" s="109"/>
      <c r="I2" s="109"/>
      <c r="J2" s="109"/>
      <c r="K2" s="109"/>
      <c r="L2" s="109"/>
      <c r="M2" s="4"/>
      <c r="N2" s="2" t="str">
        <f>[1]Research!A2</f>
        <v>Sponsored Research</v>
      </c>
      <c r="O2" s="2">
        <f>[1]Research!B2</f>
        <v>26.24</v>
      </c>
    </row>
    <row r="3" spans="1:15" s="1" customFormat="1" ht="15.75" customHeight="1" thickTop="1" thickBot="1" x14ac:dyDescent="0.25">
      <c r="A3" s="113" t="s">
        <v>0</v>
      </c>
      <c r="B3" s="113"/>
      <c r="C3" s="113"/>
      <c r="D3" s="114"/>
      <c r="E3" s="115" t="s">
        <v>122</v>
      </c>
      <c r="F3" s="116"/>
      <c r="G3" s="116"/>
      <c r="H3" s="116"/>
      <c r="I3" s="117"/>
      <c r="J3" s="110" t="s">
        <v>112</v>
      </c>
      <c r="K3" s="111"/>
      <c r="L3" s="111"/>
      <c r="M3" s="4"/>
      <c r="N3" s="2" t="str">
        <f>[1]Research!A3</f>
        <v>Other Sponsored Activities</v>
      </c>
      <c r="O3" s="2">
        <f>[1]Research!B3</f>
        <v>6.01</v>
      </c>
    </row>
    <row r="4" spans="1:15" s="1" customFormat="1" ht="15.75" customHeight="1" thickTop="1" x14ac:dyDescent="0.2">
      <c r="A4" s="112" t="s">
        <v>1</v>
      </c>
      <c r="B4" s="112"/>
      <c r="C4" s="112"/>
      <c r="D4" s="112"/>
      <c r="E4" s="112"/>
      <c r="F4" s="112"/>
      <c r="G4" s="112"/>
      <c r="H4" s="112"/>
      <c r="I4" s="112"/>
      <c r="J4" s="112"/>
      <c r="K4" s="112"/>
      <c r="L4" s="112"/>
      <c r="M4" s="4"/>
      <c r="N4" s="2">
        <f>[1]Research!A4</f>
        <v>0</v>
      </c>
      <c r="O4" s="2">
        <f>[1]Research!B4</f>
        <v>0</v>
      </c>
    </row>
    <row r="5" spans="1:15" s="27" customFormat="1" ht="15.75" customHeight="1" x14ac:dyDescent="0.2">
      <c r="A5" s="122" t="s">
        <v>81</v>
      </c>
      <c r="B5" s="122"/>
      <c r="C5" s="122"/>
      <c r="D5" s="122"/>
      <c r="E5" s="122"/>
      <c r="F5" s="123"/>
      <c r="G5" s="124" t="s">
        <v>80</v>
      </c>
      <c r="H5" s="122"/>
      <c r="I5" s="123"/>
      <c r="J5" s="125" t="s">
        <v>79</v>
      </c>
      <c r="K5" s="126"/>
      <c r="L5" s="126"/>
      <c r="M5" s="26"/>
      <c r="N5" s="2">
        <f>[1]Research!A5</f>
        <v>0</v>
      </c>
      <c r="O5" s="2">
        <f>[1]Research!B5</f>
        <v>0</v>
      </c>
    </row>
    <row r="6" spans="1:15" s="1" customFormat="1" ht="15.75" customHeight="1" x14ac:dyDescent="0.2">
      <c r="A6" s="98"/>
      <c r="B6" s="98"/>
      <c r="C6" s="98"/>
      <c r="D6" s="98"/>
      <c r="E6" s="98"/>
      <c r="F6" s="99"/>
      <c r="G6" s="97"/>
      <c r="H6" s="98"/>
      <c r="I6" s="99"/>
      <c r="J6" s="97"/>
      <c r="K6" s="98"/>
      <c r="L6" s="98"/>
      <c r="M6" s="4"/>
      <c r="N6" s="2">
        <f>[1]Research!A6</f>
        <v>0</v>
      </c>
      <c r="O6" s="2">
        <f>[1]Research!B6</f>
        <v>0</v>
      </c>
    </row>
    <row r="7" spans="1:15" s="1" customFormat="1" ht="15.75" customHeight="1" x14ac:dyDescent="0.2">
      <c r="A7" s="101"/>
      <c r="B7" s="101"/>
      <c r="C7" s="101"/>
      <c r="D7" s="101"/>
      <c r="E7" s="101"/>
      <c r="F7" s="102"/>
      <c r="G7" s="100"/>
      <c r="H7" s="101"/>
      <c r="I7" s="102"/>
      <c r="J7" s="100"/>
      <c r="K7" s="101"/>
      <c r="L7" s="101"/>
      <c r="M7" s="4"/>
      <c r="N7" s="2">
        <f>[1]Research!A7</f>
        <v>0</v>
      </c>
      <c r="O7" s="2">
        <f>[1]Research!B7</f>
        <v>0</v>
      </c>
    </row>
    <row r="8" spans="1:15" s="1" customFormat="1" ht="15.75" customHeight="1" x14ac:dyDescent="0.2">
      <c r="A8" s="118" t="s">
        <v>3</v>
      </c>
      <c r="B8" s="118"/>
      <c r="C8" s="6" t="s">
        <v>4</v>
      </c>
      <c r="D8" s="103"/>
      <c r="E8" s="103"/>
      <c r="F8" s="103"/>
      <c r="G8" s="6" t="s">
        <v>5</v>
      </c>
      <c r="H8" s="103"/>
      <c r="I8" s="103"/>
      <c r="J8" s="104" t="s">
        <v>48</v>
      </c>
      <c r="K8" s="104"/>
      <c r="L8" s="104"/>
      <c r="M8" s="4"/>
      <c r="N8" s="2">
        <f>[1]Research!A8</f>
        <v>0</v>
      </c>
      <c r="O8" s="2">
        <f>[1]Research!B8</f>
        <v>0</v>
      </c>
    </row>
    <row r="9" spans="1:15" s="1" customFormat="1" ht="15.75" customHeight="1" thickBot="1" x14ac:dyDescent="0.25">
      <c r="A9" s="105" t="s">
        <v>84</v>
      </c>
      <c r="B9" s="105"/>
      <c r="C9" s="105"/>
      <c r="D9" s="105"/>
      <c r="E9" s="105"/>
      <c r="F9" s="105"/>
      <c r="G9" s="105"/>
      <c r="H9" s="105"/>
      <c r="I9" s="105"/>
      <c r="J9" s="105"/>
      <c r="K9" s="105"/>
      <c r="L9" s="105"/>
      <c r="M9" s="4"/>
      <c r="N9" s="2">
        <f>[1]Research!A9</f>
        <v>0</v>
      </c>
      <c r="O9" s="2">
        <f>[1]Research!B9</f>
        <v>0</v>
      </c>
    </row>
    <row r="10" spans="1:15" s="1" customFormat="1" ht="15.75" customHeight="1" thickBot="1" x14ac:dyDescent="0.25">
      <c r="A10" s="84" t="s">
        <v>50</v>
      </c>
      <c r="B10" s="84"/>
      <c r="C10" s="84"/>
      <c r="D10" s="84"/>
      <c r="E10" s="84"/>
      <c r="F10" s="84"/>
      <c r="G10" s="84"/>
      <c r="H10" s="84"/>
      <c r="I10" s="84"/>
      <c r="J10" s="84"/>
      <c r="K10" s="84"/>
      <c r="L10" s="84"/>
      <c r="M10" s="4"/>
      <c r="N10" s="2">
        <f>[1]Research!A10</f>
        <v>0</v>
      </c>
      <c r="O10" s="2">
        <f>[1]Research!B10</f>
        <v>0</v>
      </c>
    </row>
    <row r="11" spans="1:15" s="1" customFormat="1" ht="15.75" customHeight="1" x14ac:dyDescent="0.2">
      <c r="A11" s="108" t="s">
        <v>31</v>
      </c>
      <c r="B11" s="108"/>
      <c r="C11" s="108"/>
      <c r="D11" s="108"/>
      <c r="E11" s="108"/>
      <c r="F11" s="108"/>
      <c r="G11" s="108"/>
      <c r="H11" s="108"/>
      <c r="I11" s="108"/>
      <c r="J11" s="108"/>
      <c r="K11" s="108"/>
      <c r="L11" s="108"/>
      <c r="M11" s="4"/>
      <c r="N11" s="2">
        <f>[1]Research!A11</f>
        <v>0</v>
      </c>
      <c r="O11" s="2">
        <f>[1]Research!B11</f>
        <v>0</v>
      </c>
    </row>
    <row r="12" spans="1:15" s="1" customFormat="1" ht="15.75" customHeight="1" x14ac:dyDescent="0.2">
      <c r="A12" s="66" t="s">
        <v>91</v>
      </c>
      <c r="B12" s="66"/>
      <c r="C12" s="66" t="s">
        <v>23</v>
      </c>
      <c r="D12" s="66"/>
      <c r="E12" s="45" t="s">
        <v>7</v>
      </c>
      <c r="F12" s="7" t="s">
        <v>16</v>
      </c>
      <c r="G12" s="45" t="s">
        <v>8</v>
      </c>
      <c r="H12" s="7" t="s">
        <v>45</v>
      </c>
      <c r="I12" s="45" t="s">
        <v>22</v>
      </c>
      <c r="J12" s="7" t="s">
        <v>19</v>
      </c>
      <c r="K12" s="7" t="s">
        <v>21</v>
      </c>
      <c r="L12" s="7" t="s">
        <v>20</v>
      </c>
      <c r="M12" s="4"/>
      <c r="N12" s="2">
        <f>[1]Research!A12</f>
        <v>0</v>
      </c>
      <c r="O12" s="2">
        <f>[1]Research!B12</f>
        <v>0</v>
      </c>
    </row>
    <row r="13" spans="1:15" s="11" customFormat="1" ht="14.1" customHeight="1" x14ac:dyDescent="0.2">
      <c r="A13" s="70"/>
      <c r="B13" s="70"/>
      <c r="C13" s="65" t="s">
        <v>123</v>
      </c>
      <c r="D13" s="65"/>
      <c r="E13" s="46"/>
      <c r="F13" s="12">
        <f>E13/260</f>
        <v>0</v>
      </c>
      <c r="G13" s="13">
        <v>0</v>
      </c>
      <c r="H13" s="14">
        <f>E13*G13*8</f>
        <v>0</v>
      </c>
      <c r="I13" s="36" t="s">
        <v>25</v>
      </c>
      <c r="J13" s="15">
        <f ca="1">OFFSET($N$14,MATCH(I13,$N$14:$N$17,0)-1,1,1,1)</f>
        <v>0</v>
      </c>
      <c r="K13" s="16">
        <f t="shared" ref="K13:K21" ca="1" si="0">H13*J13</f>
        <v>0</v>
      </c>
      <c r="L13" s="16">
        <f t="shared" ref="L13:L21" ca="1" si="1">H13+K13</f>
        <v>0</v>
      </c>
      <c r="M13" s="8"/>
      <c r="N13" s="2" t="str">
        <f>[1]Research!A13</f>
        <v>Faculty</v>
      </c>
      <c r="O13" s="2" t="str">
        <f>[1]Research!B13</f>
        <v>N/A</v>
      </c>
    </row>
    <row r="14" spans="1:15" s="11" customFormat="1" ht="14.1" customHeight="1" x14ac:dyDescent="0.2">
      <c r="A14" s="71"/>
      <c r="B14" s="71"/>
      <c r="C14" s="69" t="s">
        <v>123</v>
      </c>
      <c r="D14" s="69"/>
      <c r="E14" s="44"/>
      <c r="F14" s="17">
        <f>E14/260</f>
        <v>0</v>
      </c>
      <c r="G14" s="18">
        <v>0</v>
      </c>
      <c r="H14" s="37">
        <f t="shared" ref="H14:H21" si="2">E14*G14*8</f>
        <v>0</v>
      </c>
      <c r="I14" s="62" t="s">
        <v>25</v>
      </c>
      <c r="J14" s="19">
        <f ca="1">OFFSET($N$14,MATCH(I14,$N$14:$N$17,0)-1,1,1,1)</f>
        <v>0</v>
      </c>
      <c r="K14" s="49">
        <f t="shared" ca="1" si="0"/>
        <v>0</v>
      </c>
      <c r="L14" s="49">
        <f t="shared" ca="1" si="1"/>
        <v>0</v>
      </c>
      <c r="M14" s="8"/>
      <c r="N14" s="2" t="str">
        <f>[1]Research!A14</f>
        <v>Select Rate</v>
      </c>
      <c r="O14" s="2">
        <f>[1]Research!B14</f>
        <v>0</v>
      </c>
    </row>
    <row r="15" spans="1:15" s="11" customFormat="1" ht="14.1" customHeight="1" x14ac:dyDescent="0.2">
      <c r="A15" s="71"/>
      <c r="B15" s="71"/>
      <c r="C15" s="69" t="s">
        <v>123</v>
      </c>
      <c r="D15" s="69"/>
      <c r="E15" s="44"/>
      <c r="F15" s="17">
        <f t="shared" ref="F15:F20" si="3">E15/260</f>
        <v>0</v>
      </c>
      <c r="G15" s="18">
        <v>0</v>
      </c>
      <c r="H15" s="37">
        <f t="shared" si="2"/>
        <v>0</v>
      </c>
      <c r="I15" s="62" t="s">
        <v>25</v>
      </c>
      <c r="J15" s="19">
        <f ca="1">OFFSET($N$14,MATCH(I15,$N$14:$N$17,0)-1,1,1,1)</f>
        <v>0</v>
      </c>
      <c r="K15" s="49">
        <f t="shared" ca="1" si="0"/>
        <v>0</v>
      </c>
      <c r="L15" s="49">
        <f t="shared" ca="1" si="1"/>
        <v>0</v>
      </c>
      <c r="M15" s="8"/>
      <c r="N15" s="2" t="str">
        <f>[1]Research!A15</f>
        <v>Full Fringe</v>
      </c>
      <c r="O15" s="2">
        <f>[1]Research!B15</f>
        <v>0.45</v>
      </c>
    </row>
    <row r="16" spans="1:15" s="11" customFormat="1" ht="14.1" customHeight="1" x14ac:dyDescent="0.2">
      <c r="A16" s="71"/>
      <c r="B16" s="71"/>
      <c r="C16" s="69" t="s">
        <v>123</v>
      </c>
      <c r="D16" s="69"/>
      <c r="E16" s="44"/>
      <c r="F16" s="17">
        <f t="shared" si="3"/>
        <v>0</v>
      </c>
      <c r="G16" s="18">
        <v>0</v>
      </c>
      <c r="H16" s="37">
        <f t="shared" si="2"/>
        <v>0</v>
      </c>
      <c r="I16" s="62" t="s">
        <v>25</v>
      </c>
      <c r="J16" s="19">
        <f ca="1">OFFSET($N$14,MATCH(I16,$N$14:$N$17,0)-1,1,1,1)</f>
        <v>0</v>
      </c>
      <c r="K16" s="49">
        <f t="shared" ca="1" si="0"/>
        <v>0</v>
      </c>
      <c r="L16" s="49">
        <f t="shared" ca="1" si="1"/>
        <v>0</v>
      </c>
      <c r="M16" s="8"/>
      <c r="N16" s="2" t="str">
        <f>[1]Research!A16</f>
        <v>Intermittent</v>
      </c>
      <c r="O16" s="2">
        <f>[1]Research!B16</f>
        <v>0.3</v>
      </c>
    </row>
    <row r="17" spans="1:15" s="11" customFormat="1" ht="14.1" customHeight="1" x14ac:dyDescent="0.2">
      <c r="A17" s="71"/>
      <c r="B17" s="71"/>
      <c r="C17" s="69" t="s">
        <v>123</v>
      </c>
      <c r="D17" s="69"/>
      <c r="E17" s="44"/>
      <c r="F17" s="17">
        <f t="shared" si="3"/>
        <v>0</v>
      </c>
      <c r="G17" s="18">
        <v>0</v>
      </c>
      <c r="H17" s="37">
        <f t="shared" si="2"/>
        <v>0</v>
      </c>
      <c r="I17" s="62" t="s">
        <v>25</v>
      </c>
      <c r="J17" s="19">
        <f ca="1">OFFSET($N$14,MATCH(I17,$N$14:$N$17,0)-1,1,1,1)</f>
        <v>0</v>
      </c>
      <c r="K17" s="49">
        <f t="shared" ca="1" si="0"/>
        <v>0</v>
      </c>
      <c r="L17" s="49">
        <f t="shared" ca="1" si="1"/>
        <v>0</v>
      </c>
      <c r="M17" s="8"/>
      <c r="N17" s="2" t="str">
        <f>[1]Research!A17</f>
        <v>Partial Fringe</v>
      </c>
      <c r="O17" s="2">
        <f>[1]Research!B17</f>
        <v>0.1</v>
      </c>
    </row>
    <row r="18" spans="1:15" s="11" customFormat="1" ht="14.1" customHeight="1" x14ac:dyDescent="0.2">
      <c r="A18" s="71"/>
      <c r="B18" s="71"/>
      <c r="C18" s="69" t="s">
        <v>123</v>
      </c>
      <c r="D18" s="69"/>
      <c r="E18" s="44"/>
      <c r="F18" s="17">
        <f t="shared" si="3"/>
        <v>0</v>
      </c>
      <c r="G18" s="18">
        <v>0</v>
      </c>
      <c r="H18" s="37">
        <f t="shared" si="2"/>
        <v>0</v>
      </c>
      <c r="I18" s="62" t="s">
        <v>25</v>
      </c>
      <c r="J18" s="19">
        <f ca="1">OFFSET($N$14,MATCH(I18,$N$14:$N$17,0)-1,1,1,1)</f>
        <v>0</v>
      </c>
      <c r="K18" s="49">
        <f t="shared" ca="1" si="0"/>
        <v>0</v>
      </c>
      <c r="L18" s="49">
        <f t="shared" ca="1" si="1"/>
        <v>0</v>
      </c>
      <c r="M18" s="8"/>
      <c r="N18" s="2">
        <f>[1]Research!A18</f>
        <v>0</v>
      </c>
      <c r="O18" s="2">
        <f>[1]Research!B18</f>
        <v>0</v>
      </c>
    </row>
    <row r="19" spans="1:15" s="11" customFormat="1" ht="14.1" customHeight="1" x14ac:dyDescent="0.2">
      <c r="A19" s="71"/>
      <c r="B19" s="71"/>
      <c r="C19" s="69" t="s">
        <v>123</v>
      </c>
      <c r="D19" s="69"/>
      <c r="E19" s="44"/>
      <c r="F19" s="17">
        <f t="shared" si="3"/>
        <v>0</v>
      </c>
      <c r="G19" s="18">
        <v>0</v>
      </c>
      <c r="H19" s="37">
        <f t="shared" si="2"/>
        <v>0</v>
      </c>
      <c r="I19" s="62" t="s">
        <v>25</v>
      </c>
      <c r="J19" s="19">
        <f ca="1">OFFSET($N$14,MATCH(I19,$N$14:$N$17,0)-1,1,1,1)</f>
        <v>0</v>
      </c>
      <c r="K19" s="49">
        <f t="shared" ca="1" si="0"/>
        <v>0</v>
      </c>
      <c r="L19" s="49">
        <f t="shared" ca="1" si="1"/>
        <v>0</v>
      </c>
      <c r="M19" s="8"/>
      <c r="N19" s="2">
        <f>[1]Research!A19</f>
        <v>0</v>
      </c>
      <c r="O19" s="2">
        <f>[1]Research!B19</f>
        <v>0</v>
      </c>
    </row>
    <row r="20" spans="1:15" s="11" customFormat="1" ht="14.1" customHeight="1" x14ac:dyDescent="0.2">
      <c r="A20" s="71"/>
      <c r="B20" s="71"/>
      <c r="C20" s="69" t="s">
        <v>123</v>
      </c>
      <c r="D20" s="69"/>
      <c r="E20" s="44"/>
      <c r="F20" s="17">
        <f t="shared" si="3"/>
        <v>0</v>
      </c>
      <c r="G20" s="18">
        <v>0</v>
      </c>
      <c r="H20" s="37">
        <f t="shared" si="2"/>
        <v>0</v>
      </c>
      <c r="I20" s="62" t="s">
        <v>25</v>
      </c>
      <c r="J20" s="19">
        <f ca="1">OFFSET($N$14,MATCH(I20,$N$14:$N$17,0)-1,1,1,1)</f>
        <v>0</v>
      </c>
      <c r="K20" s="49">
        <f t="shared" ca="1" si="0"/>
        <v>0</v>
      </c>
      <c r="L20" s="49">
        <f t="shared" ca="1" si="1"/>
        <v>0</v>
      </c>
      <c r="M20" s="8"/>
      <c r="N20" s="2">
        <f>[1]Research!A20</f>
        <v>0</v>
      </c>
      <c r="O20" s="2">
        <f>[1]Research!B20</f>
        <v>0</v>
      </c>
    </row>
    <row r="21" spans="1:15" s="11" customFormat="1" ht="14.1" customHeight="1" x14ac:dyDescent="0.2">
      <c r="A21" s="72"/>
      <c r="B21" s="72"/>
      <c r="C21" s="78" t="s">
        <v>123</v>
      </c>
      <c r="D21" s="78"/>
      <c r="E21" s="47"/>
      <c r="F21" s="31">
        <f>E21/260</f>
        <v>0</v>
      </c>
      <c r="G21" s="32">
        <v>0</v>
      </c>
      <c r="H21" s="33">
        <f t="shared" si="2"/>
        <v>0</v>
      </c>
      <c r="I21" s="62" t="s">
        <v>25</v>
      </c>
      <c r="J21" s="34">
        <f ca="1">OFFSET($N$14,MATCH(I21,$N$14:$N$17,0)-1,1,1,1)</f>
        <v>0</v>
      </c>
      <c r="K21" s="35">
        <f t="shared" ca="1" si="0"/>
        <v>0</v>
      </c>
      <c r="L21" s="35">
        <f t="shared" ca="1" si="1"/>
        <v>0</v>
      </c>
      <c r="M21" s="8"/>
      <c r="N21" s="2">
        <f>[1]Research!A21</f>
        <v>0</v>
      </c>
      <c r="O21" s="2">
        <f>[1]Research!B21</f>
        <v>0</v>
      </c>
    </row>
    <row r="22" spans="1:15" s="11" customFormat="1" ht="13.5" customHeight="1" x14ac:dyDescent="0.2">
      <c r="A22" s="74" t="s">
        <v>108</v>
      </c>
      <c r="B22" s="74"/>
      <c r="C22" s="74"/>
      <c r="D22" s="74"/>
      <c r="E22" s="74"/>
      <c r="F22" s="74"/>
      <c r="G22" s="74"/>
      <c r="H22" s="74"/>
      <c r="I22" s="74"/>
      <c r="J22" s="74"/>
      <c r="K22" s="74"/>
      <c r="L22" s="74"/>
      <c r="M22" s="8"/>
      <c r="N22" s="2" t="str">
        <f>[1]Research!A22</f>
        <v>Faculty Roles</v>
      </c>
      <c r="O22" s="2" t="str">
        <f>[1]Research!B22</f>
        <v>N/A</v>
      </c>
    </row>
    <row r="23" spans="1:15" s="11" customFormat="1" ht="15.75" customHeight="1" x14ac:dyDescent="0.2">
      <c r="A23" s="75" t="s">
        <v>88</v>
      </c>
      <c r="B23" s="75"/>
      <c r="C23" s="75"/>
      <c r="D23" s="75"/>
      <c r="E23" s="75"/>
      <c r="F23" s="41" t="s">
        <v>85</v>
      </c>
      <c r="G23" s="39">
        <f>(SUM(E13:E21))*8</f>
        <v>0</v>
      </c>
      <c r="H23" s="20">
        <f>SUM(H13:H21)</f>
        <v>0</v>
      </c>
      <c r="I23" s="76"/>
      <c r="J23" s="76"/>
      <c r="K23" s="20">
        <f ca="1">SUM(K13:K21)</f>
        <v>0</v>
      </c>
      <c r="L23" s="20">
        <f ca="1">SUM(L13:L21)</f>
        <v>0</v>
      </c>
      <c r="M23" s="8"/>
      <c r="N23" s="2" t="str">
        <f>[1]Research!A23</f>
        <v>Select Role</v>
      </c>
      <c r="O23" s="2" t="str">
        <f>[1]Research!B23</f>
        <v>N/A</v>
      </c>
    </row>
    <row r="24" spans="1:15" s="11" customFormat="1" ht="15.75" customHeight="1" x14ac:dyDescent="0.2">
      <c r="A24" s="82" t="s">
        <v>32</v>
      </c>
      <c r="B24" s="82"/>
      <c r="C24" s="82"/>
      <c r="D24" s="82"/>
      <c r="E24" s="82"/>
      <c r="F24" s="82"/>
      <c r="G24" s="82"/>
      <c r="H24" s="82"/>
      <c r="I24" s="82"/>
      <c r="J24" s="82"/>
      <c r="K24" s="82"/>
      <c r="L24" s="82"/>
      <c r="M24" s="8"/>
      <c r="N24" s="2" t="str">
        <f>[1]Research!A24</f>
        <v>PI/PD</v>
      </c>
      <c r="O24" s="2" t="str">
        <f>[1]Research!B24</f>
        <v>N/A</v>
      </c>
    </row>
    <row r="25" spans="1:15" s="11" customFormat="1" ht="15.75" customHeight="1" x14ac:dyDescent="0.2">
      <c r="A25" s="66" t="s">
        <v>91</v>
      </c>
      <c r="B25" s="66"/>
      <c r="C25" s="66" t="s">
        <v>23</v>
      </c>
      <c r="D25" s="66"/>
      <c r="E25" s="45" t="s">
        <v>7</v>
      </c>
      <c r="F25" s="7" t="s">
        <v>16</v>
      </c>
      <c r="G25" s="45" t="s">
        <v>8</v>
      </c>
      <c r="H25" s="7" t="s">
        <v>45</v>
      </c>
      <c r="I25" s="45" t="s">
        <v>22</v>
      </c>
      <c r="J25" s="7" t="s">
        <v>19</v>
      </c>
      <c r="K25" s="7" t="s">
        <v>21</v>
      </c>
      <c r="L25" s="7" t="s">
        <v>20</v>
      </c>
      <c r="M25" s="8"/>
      <c r="N25" s="2" t="str">
        <f>[1]Research!A25</f>
        <v>Co-PI/PD</v>
      </c>
      <c r="O25" s="2" t="str">
        <f>[1]Research!B25</f>
        <v>N/A</v>
      </c>
    </row>
    <row r="26" spans="1:15" s="11" customFormat="1" ht="13.5" customHeight="1" x14ac:dyDescent="0.2">
      <c r="A26" s="73"/>
      <c r="B26" s="73"/>
      <c r="C26" s="65" t="s">
        <v>123</v>
      </c>
      <c r="D26" s="65"/>
      <c r="E26" s="46"/>
      <c r="F26" s="12">
        <f t="shared" ref="F26:F31" si="4">E26/260</f>
        <v>0</v>
      </c>
      <c r="G26" s="13">
        <v>0</v>
      </c>
      <c r="H26" s="14">
        <f t="shared" ref="H26:H31" si="5">E26*G26*8</f>
        <v>0</v>
      </c>
      <c r="I26" s="63" t="s">
        <v>25</v>
      </c>
      <c r="J26" s="15">
        <f t="shared" ref="J26:J31" ca="1" si="6">OFFSET($N$35,MATCH(I26,$N$35:$N$42,0)-1,1,1,1)</f>
        <v>0</v>
      </c>
      <c r="K26" s="16">
        <f t="shared" ref="K26:K31" ca="1" si="7">H26*J26</f>
        <v>0</v>
      </c>
      <c r="L26" s="16">
        <f t="shared" ref="L26:L31" ca="1" si="8">H26+K26</f>
        <v>0</v>
      </c>
      <c r="M26" s="8"/>
      <c r="N26" s="2" t="str">
        <f>[1]Research!A26</f>
        <v>Other Senior Associate</v>
      </c>
      <c r="O26" s="2" t="str">
        <f>[1]Research!B26</f>
        <v>N/A</v>
      </c>
    </row>
    <row r="27" spans="1:15" s="1" customFormat="1" ht="13.5" customHeight="1" x14ac:dyDescent="0.2">
      <c r="A27" s="67"/>
      <c r="B27" s="67"/>
      <c r="C27" s="69" t="s">
        <v>123</v>
      </c>
      <c r="D27" s="69"/>
      <c r="E27" s="44"/>
      <c r="F27" s="17">
        <f t="shared" si="4"/>
        <v>0</v>
      </c>
      <c r="G27" s="18">
        <v>0</v>
      </c>
      <c r="H27" s="37">
        <f t="shared" si="5"/>
        <v>0</v>
      </c>
      <c r="I27" s="62" t="s">
        <v>25</v>
      </c>
      <c r="J27" s="19">
        <f t="shared" ca="1" si="6"/>
        <v>0</v>
      </c>
      <c r="K27" s="49">
        <f t="shared" ca="1" si="7"/>
        <v>0</v>
      </c>
      <c r="L27" s="49">
        <f t="shared" ca="1" si="8"/>
        <v>0</v>
      </c>
      <c r="M27" s="4"/>
      <c r="N27" s="2">
        <f>[1]Research!A27</f>
        <v>0</v>
      </c>
      <c r="O27" s="2">
        <f>[1]Research!B27</f>
        <v>0</v>
      </c>
    </row>
    <row r="28" spans="1:15" s="11" customFormat="1" ht="13.5" customHeight="1" x14ac:dyDescent="0.2">
      <c r="A28" s="67"/>
      <c r="B28" s="67"/>
      <c r="C28" s="69" t="s">
        <v>123</v>
      </c>
      <c r="D28" s="69"/>
      <c r="E28" s="44"/>
      <c r="F28" s="17">
        <f t="shared" si="4"/>
        <v>0</v>
      </c>
      <c r="G28" s="18">
        <v>0</v>
      </c>
      <c r="H28" s="37">
        <f t="shared" si="5"/>
        <v>0</v>
      </c>
      <c r="I28" s="62" t="s">
        <v>25</v>
      </c>
      <c r="J28" s="19">
        <f t="shared" ca="1" si="6"/>
        <v>0</v>
      </c>
      <c r="K28" s="49">
        <f t="shared" ca="1" si="7"/>
        <v>0</v>
      </c>
      <c r="L28" s="49">
        <f t="shared" ca="1" si="8"/>
        <v>0</v>
      </c>
      <c r="M28" s="8"/>
      <c r="N28" s="2">
        <f>[1]Research!A28</f>
        <v>0</v>
      </c>
      <c r="O28" s="2">
        <f>[1]Research!B28</f>
        <v>0</v>
      </c>
    </row>
    <row r="29" spans="1:15" s="11" customFormat="1" ht="13.5" customHeight="1" x14ac:dyDescent="0.2">
      <c r="A29" s="67"/>
      <c r="B29" s="67"/>
      <c r="C29" s="69" t="s">
        <v>123</v>
      </c>
      <c r="D29" s="69"/>
      <c r="E29" s="44"/>
      <c r="F29" s="17">
        <f t="shared" si="4"/>
        <v>0</v>
      </c>
      <c r="G29" s="18">
        <v>0</v>
      </c>
      <c r="H29" s="37">
        <f t="shared" si="5"/>
        <v>0</v>
      </c>
      <c r="I29" s="62" t="s">
        <v>25</v>
      </c>
      <c r="J29" s="19">
        <f t="shared" ca="1" si="6"/>
        <v>0</v>
      </c>
      <c r="K29" s="49">
        <f t="shared" ca="1" si="7"/>
        <v>0</v>
      </c>
      <c r="L29" s="49">
        <f t="shared" ca="1" si="8"/>
        <v>0</v>
      </c>
      <c r="M29" s="8"/>
      <c r="N29" s="2">
        <f>[1]Research!A29</f>
        <v>0</v>
      </c>
      <c r="O29" s="2">
        <f>[1]Research!B29</f>
        <v>0</v>
      </c>
    </row>
    <row r="30" spans="1:15" s="11" customFormat="1" ht="13.5" customHeight="1" x14ac:dyDescent="0.2">
      <c r="A30" s="67"/>
      <c r="B30" s="67"/>
      <c r="C30" s="69" t="s">
        <v>123</v>
      </c>
      <c r="D30" s="69"/>
      <c r="E30" s="44"/>
      <c r="F30" s="17">
        <f t="shared" si="4"/>
        <v>0</v>
      </c>
      <c r="G30" s="18">
        <v>0</v>
      </c>
      <c r="H30" s="37">
        <f t="shared" si="5"/>
        <v>0</v>
      </c>
      <c r="I30" s="62" t="s">
        <v>25</v>
      </c>
      <c r="J30" s="19">
        <f t="shared" ca="1" si="6"/>
        <v>0</v>
      </c>
      <c r="K30" s="49">
        <f t="shared" ca="1" si="7"/>
        <v>0</v>
      </c>
      <c r="L30" s="49">
        <f t="shared" ca="1" si="8"/>
        <v>0</v>
      </c>
      <c r="M30" s="8"/>
      <c r="N30" s="2">
        <f>[1]Research!A30</f>
        <v>0</v>
      </c>
      <c r="O30" s="2">
        <f>[1]Research!B30</f>
        <v>0</v>
      </c>
    </row>
    <row r="31" spans="1:15" s="11" customFormat="1" ht="13.5" customHeight="1" x14ac:dyDescent="0.2">
      <c r="A31" s="77"/>
      <c r="B31" s="77"/>
      <c r="C31" s="78" t="s">
        <v>123</v>
      </c>
      <c r="D31" s="78"/>
      <c r="E31" s="47"/>
      <c r="F31" s="31">
        <f t="shared" si="4"/>
        <v>0</v>
      </c>
      <c r="G31" s="32">
        <v>0</v>
      </c>
      <c r="H31" s="33">
        <f t="shared" si="5"/>
        <v>0</v>
      </c>
      <c r="I31" s="64" t="s">
        <v>25</v>
      </c>
      <c r="J31" s="34">
        <f t="shared" ca="1" si="6"/>
        <v>0</v>
      </c>
      <c r="K31" s="35">
        <f t="shared" ca="1" si="7"/>
        <v>0</v>
      </c>
      <c r="L31" s="35">
        <f t="shared" ca="1" si="8"/>
        <v>0</v>
      </c>
      <c r="M31" s="8"/>
      <c r="N31" s="2">
        <f>[1]Research!A31</f>
        <v>0</v>
      </c>
      <c r="O31" s="2">
        <f>[1]Research!B31</f>
        <v>0</v>
      </c>
    </row>
    <row r="32" spans="1:15" s="11" customFormat="1" ht="13.5" customHeight="1" x14ac:dyDescent="0.2">
      <c r="A32" s="87" t="s">
        <v>105</v>
      </c>
      <c r="B32" s="87"/>
      <c r="C32" s="87"/>
      <c r="D32" s="87"/>
      <c r="E32" s="87"/>
      <c r="F32" s="87"/>
      <c r="G32" s="87"/>
      <c r="H32" s="87"/>
      <c r="I32" s="87"/>
      <c r="J32" s="87"/>
      <c r="K32" s="87"/>
      <c r="L32" s="87"/>
      <c r="M32" s="8"/>
      <c r="N32" s="2">
        <f>[1]Research!A32</f>
        <v>0</v>
      </c>
      <c r="O32" s="2">
        <f>[1]Research!B32</f>
        <v>0</v>
      </c>
    </row>
    <row r="33" spans="1:22" s="11" customFormat="1" ht="13.5" customHeight="1" x14ac:dyDescent="0.2">
      <c r="A33" s="88"/>
      <c r="B33" s="88"/>
      <c r="C33" s="88"/>
      <c r="D33" s="88"/>
      <c r="E33" s="88"/>
      <c r="F33" s="88"/>
      <c r="G33" s="88"/>
      <c r="H33" s="88"/>
      <c r="I33" s="88"/>
      <c r="J33" s="88"/>
      <c r="K33" s="88"/>
      <c r="L33" s="88"/>
      <c r="M33" s="8"/>
      <c r="N33" s="2">
        <f>[1]Research!A33</f>
        <v>0</v>
      </c>
      <c r="O33" s="2">
        <f>[1]Research!B33</f>
        <v>0</v>
      </c>
    </row>
    <row r="34" spans="1:22" s="11" customFormat="1" ht="15.75" customHeight="1" x14ac:dyDescent="0.2">
      <c r="A34" s="75" t="s">
        <v>87</v>
      </c>
      <c r="B34" s="75"/>
      <c r="C34" s="75"/>
      <c r="D34" s="75"/>
      <c r="E34" s="75"/>
      <c r="F34" s="41" t="s">
        <v>85</v>
      </c>
      <c r="G34" s="39">
        <f>(SUM(E26:E31))*8</f>
        <v>0</v>
      </c>
      <c r="H34" s="20">
        <f>SUM(H26:H31)</f>
        <v>0</v>
      </c>
      <c r="I34" s="76"/>
      <c r="J34" s="76"/>
      <c r="K34" s="20">
        <f ca="1">SUM(K26:K31)</f>
        <v>0</v>
      </c>
      <c r="L34" s="20">
        <f ca="1">SUM(L26:L31)</f>
        <v>0</v>
      </c>
      <c r="M34" s="8"/>
      <c r="N34" s="2" t="str">
        <f>[1]Research!A34</f>
        <v>Staff</v>
      </c>
      <c r="O34" s="2" t="str">
        <f>[1]Research!B34</f>
        <v>N/A</v>
      </c>
    </row>
    <row r="35" spans="1:22" s="11" customFormat="1" ht="15.75" customHeight="1" x14ac:dyDescent="0.2">
      <c r="A35" s="82" t="s">
        <v>97</v>
      </c>
      <c r="B35" s="82"/>
      <c r="C35" s="82"/>
      <c r="D35" s="82"/>
      <c r="E35" s="82"/>
      <c r="F35" s="82"/>
      <c r="G35" s="82"/>
      <c r="H35" s="82"/>
      <c r="I35" s="82"/>
      <c r="J35" s="82"/>
      <c r="K35" s="82"/>
      <c r="L35" s="82"/>
      <c r="M35" s="8"/>
      <c r="N35" s="2" t="str">
        <f>[1]Research!A35</f>
        <v>Select Rate</v>
      </c>
      <c r="O35" s="2">
        <f>[1]Research!B35</f>
        <v>0</v>
      </c>
    </row>
    <row r="36" spans="1:22" s="11" customFormat="1" ht="15.75" customHeight="1" x14ac:dyDescent="0.2">
      <c r="A36" s="66" t="s">
        <v>91</v>
      </c>
      <c r="B36" s="66"/>
      <c r="C36" s="127" t="s">
        <v>23</v>
      </c>
      <c r="D36" s="127"/>
      <c r="E36" s="45" t="s">
        <v>7</v>
      </c>
      <c r="F36" s="7" t="s">
        <v>16</v>
      </c>
      <c r="G36" s="45" t="s">
        <v>8</v>
      </c>
      <c r="H36" s="7" t="s">
        <v>45</v>
      </c>
      <c r="I36" s="7" t="s">
        <v>22</v>
      </c>
      <c r="J36" s="7" t="s">
        <v>19</v>
      </c>
      <c r="K36" s="7" t="s">
        <v>21</v>
      </c>
      <c r="L36" s="7" t="s">
        <v>20</v>
      </c>
      <c r="M36" s="8"/>
      <c r="N36" s="2" t="str">
        <f>[1]Research!A36</f>
        <v>Full Fringe</v>
      </c>
      <c r="O36" s="2">
        <f>[1]Research!B36</f>
        <v>0.45</v>
      </c>
    </row>
    <row r="37" spans="1:22" s="11" customFormat="1" ht="13.5" customHeight="1" x14ac:dyDescent="0.2">
      <c r="A37" s="73"/>
      <c r="B37" s="73"/>
      <c r="C37" s="107" t="s">
        <v>104</v>
      </c>
      <c r="D37" s="107"/>
      <c r="E37" s="53"/>
      <c r="F37" s="12">
        <f>E37/260</f>
        <v>0</v>
      </c>
      <c r="G37" s="13">
        <v>0</v>
      </c>
      <c r="H37" s="14">
        <f>E37*G37*8</f>
        <v>0</v>
      </c>
      <c r="I37" s="57" t="s">
        <v>98</v>
      </c>
      <c r="J37" s="15">
        <v>0</v>
      </c>
      <c r="K37" s="16">
        <f>H37*J37</f>
        <v>0</v>
      </c>
      <c r="L37" s="16">
        <f>H37+K37</f>
        <v>0</v>
      </c>
      <c r="M37" s="8"/>
      <c r="N37" s="2" t="str">
        <f>[1]Research!A37</f>
        <v>Over-Time</v>
      </c>
      <c r="O37" s="2">
        <f>[1]Research!B37</f>
        <v>0.3</v>
      </c>
    </row>
    <row r="38" spans="1:22" ht="13.5" customHeight="1" x14ac:dyDescent="0.2">
      <c r="A38" s="67"/>
      <c r="B38" s="67"/>
      <c r="C38" s="68" t="s">
        <v>104</v>
      </c>
      <c r="D38" s="68"/>
      <c r="E38" s="51"/>
      <c r="F38" s="17">
        <f>E38/260</f>
        <v>0</v>
      </c>
      <c r="G38" s="18">
        <v>0</v>
      </c>
      <c r="H38" s="37">
        <f>E38*G38*8</f>
        <v>0</v>
      </c>
      <c r="I38" s="58" t="s">
        <v>98</v>
      </c>
      <c r="J38" s="19">
        <v>0</v>
      </c>
      <c r="K38" s="50">
        <f>H38*J38</f>
        <v>0</v>
      </c>
      <c r="L38" s="50">
        <f>H38+K38</f>
        <v>0</v>
      </c>
      <c r="N38" s="2" t="str">
        <f>[1]Research!A38</f>
        <v>Partial Fringe</v>
      </c>
      <c r="O38" s="2">
        <f>[1]Research!B38</f>
        <v>0.1</v>
      </c>
      <c r="P38" s="1"/>
      <c r="Q38" s="1"/>
      <c r="R38" s="1"/>
      <c r="S38" s="1"/>
      <c r="T38" s="1"/>
      <c r="U38" s="1"/>
      <c r="V38" s="1"/>
    </row>
    <row r="39" spans="1:22" s="11" customFormat="1" ht="13.5" customHeight="1" x14ac:dyDescent="0.2">
      <c r="A39" s="67"/>
      <c r="B39" s="67"/>
      <c r="C39" s="68" t="s">
        <v>104</v>
      </c>
      <c r="D39" s="68"/>
      <c r="E39" s="51"/>
      <c r="F39" s="17">
        <f>E39/260</f>
        <v>0</v>
      </c>
      <c r="G39" s="18">
        <v>0</v>
      </c>
      <c r="H39" s="37">
        <f>E39*G39*8</f>
        <v>0</v>
      </c>
      <c r="I39" s="58" t="s">
        <v>98</v>
      </c>
      <c r="J39" s="19">
        <v>0</v>
      </c>
      <c r="K39" s="50">
        <f>H39*J39</f>
        <v>0</v>
      </c>
      <c r="L39" s="50">
        <f>H39+K39</f>
        <v>0</v>
      </c>
      <c r="M39" s="8"/>
      <c r="N39" s="2" t="str">
        <f>[1]Research!A39</f>
        <v>PT Student</v>
      </c>
      <c r="O39" s="2">
        <f>[1]Research!B39</f>
        <v>0.1</v>
      </c>
    </row>
    <row r="40" spans="1:22" s="11" customFormat="1" ht="13.5" customHeight="1" x14ac:dyDescent="0.2">
      <c r="A40" s="67"/>
      <c r="B40" s="67"/>
      <c r="C40" s="68" t="s">
        <v>104</v>
      </c>
      <c r="D40" s="68"/>
      <c r="E40" s="51"/>
      <c r="F40" s="17">
        <f>E40/260</f>
        <v>0</v>
      </c>
      <c r="G40" s="18">
        <v>0</v>
      </c>
      <c r="H40" s="37">
        <f>E40*G40*8</f>
        <v>0</v>
      </c>
      <c r="I40" s="58" t="s">
        <v>98</v>
      </c>
      <c r="J40" s="19">
        <v>0</v>
      </c>
      <c r="K40" s="50">
        <f>H40*J40</f>
        <v>0</v>
      </c>
      <c r="L40" s="50">
        <f>H40+K40</f>
        <v>0</v>
      </c>
      <c r="M40" s="8"/>
      <c r="N40" s="2" t="str">
        <f>[1]Research!A40</f>
        <v>FT Student &lt;90</v>
      </c>
      <c r="O40" s="2">
        <f>[1]Research!B40</f>
        <v>0.1</v>
      </c>
    </row>
    <row r="41" spans="1:22" s="11" customFormat="1" ht="13.5" customHeight="1" x14ac:dyDescent="0.2">
      <c r="A41" s="77"/>
      <c r="B41" s="77"/>
      <c r="C41" s="92" t="s">
        <v>104</v>
      </c>
      <c r="D41" s="92"/>
      <c r="E41" s="52"/>
      <c r="F41" s="31">
        <f>E41/260</f>
        <v>0</v>
      </c>
      <c r="G41" s="32">
        <v>0</v>
      </c>
      <c r="H41" s="33">
        <f>E41*G41*8</f>
        <v>0</v>
      </c>
      <c r="I41" s="59" t="s">
        <v>98</v>
      </c>
      <c r="J41" s="34">
        <v>0</v>
      </c>
      <c r="K41" s="35">
        <f>H41*J41</f>
        <v>0</v>
      </c>
      <c r="L41" s="35">
        <f>H41+K41</f>
        <v>0</v>
      </c>
      <c r="M41" s="8"/>
      <c r="N41" s="2" t="str">
        <f>[1]Research!A41</f>
        <v>FT Student &gt;90/&lt;1 yr</v>
      </c>
      <c r="O41" s="2">
        <f>[1]Research!B41</f>
        <v>0.3</v>
      </c>
    </row>
    <row r="42" spans="1:22" s="11" customFormat="1" ht="13.5" customHeight="1" x14ac:dyDescent="0.2">
      <c r="A42" s="87" t="s">
        <v>106</v>
      </c>
      <c r="B42" s="87"/>
      <c r="C42" s="87"/>
      <c r="D42" s="87"/>
      <c r="E42" s="87"/>
      <c r="F42" s="87"/>
      <c r="G42" s="87"/>
      <c r="H42" s="87"/>
      <c r="I42" s="87"/>
      <c r="J42" s="87"/>
      <c r="K42" s="87"/>
      <c r="L42" s="87"/>
      <c r="M42" s="8"/>
      <c r="N42" s="2" t="str">
        <f>[1]Research!A42</f>
        <v>FT Student &gt;1 yr</v>
      </c>
      <c r="O42" s="2">
        <f>[1]Research!B42</f>
        <v>0.45</v>
      </c>
    </row>
    <row r="43" spans="1:22" s="11" customFormat="1" ht="13.5" customHeight="1" x14ac:dyDescent="0.2">
      <c r="A43" s="88"/>
      <c r="B43" s="88"/>
      <c r="C43" s="88"/>
      <c r="D43" s="88"/>
      <c r="E43" s="88"/>
      <c r="F43" s="88"/>
      <c r="G43" s="88"/>
      <c r="H43" s="88"/>
      <c r="I43" s="88"/>
      <c r="J43" s="88"/>
      <c r="K43" s="88"/>
      <c r="L43" s="88"/>
      <c r="M43" s="8"/>
      <c r="N43" s="2">
        <f>[1]Research!A43</f>
        <v>0</v>
      </c>
      <c r="O43" s="2">
        <f>[1]Research!B43</f>
        <v>0</v>
      </c>
    </row>
    <row r="44" spans="1:22" s="11" customFormat="1" ht="15.75" customHeight="1" x14ac:dyDescent="0.2">
      <c r="A44" s="75" t="s">
        <v>99</v>
      </c>
      <c r="B44" s="75"/>
      <c r="C44" s="75"/>
      <c r="D44" s="75"/>
      <c r="E44" s="75"/>
      <c r="F44" s="75"/>
      <c r="G44" s="75"/>
      <c r="H44" s="20">
        <f>SUM(H37:H41)</f>
        <v>0</v>
      </c>
      <c r="I44" s="76"/>
      <c r="J44" s="76"/>
      <c r="K44" s="20">
        <f>SUM(K37:K41)</f>
        <v>0</v>
      </c>
      <c r="L44" s="20">
        <f>SUM(L37:L41)</f>
        <v>0</v>
      </c>
      <c r="M44" s="8"/>
      <c r="N44" s="2">
        <f>[1]Research!A44</f>
        <v>0</v>
      </c>
      <c r="O44" s="2">
        <f>[1]Research!B44</f>
        <v>0</v>
      </c>
    </row>
    <row r="45" spans="1:22" s="11" customFormat="1" ht="15.75" customHeight="1" thickBot="1" x14ac:dyDescent="0.25">
      <c r="A45" s="106" t="s">
        <v>100</v>
      </c>
      <c r="B45" s="106"/>
      <c r="C45" s="106"/>
      <c r="D45" s="106"/>
      <c r="E45" s="106"/>
      <c r="F45" s="42" t="s">
        <v>85</v>
      </c>
      <c r="G45" s="40">
        <f>G23+G34</f>
        <v>0</v>
      </c>
      <c r="H45" s="28">
        <f>H23+H34+H44</f>
        <v>0</v>
      </c>
      <c r="I45" s="129"/>
      <c r="J45" s="129"/>
      <c r="K45" s="28">
        <f ca="1">K23+K34+K44</f>
        <v>0</v>
      </c>
      <c r="L45" s="28">
        <f ca="1">L23+L34+L44</f>
        <v>0</v>
      </c>
      <c r="M45" s="8"/>
      <c r="N45" s="2">
        <f>[1]Research!A45</f>
        <v>0</v>
      </c>
      <c r="O45" s="2">
        <f>[1]Research!B45</f>
        <v>0</v>
      </c>
    </row>
    <row r="46" spans="1:22" s="11" customFormat="1" ht="15.75" customHeight="1" thickBot="1" x14ac:dyDescent="0.25">
      <c r="A46" s="84" t="s">
        <v>51</v>
      </c>
      <c r="B46" s="84"/>
      <c r="C46" s="84"/>
      <c r="D46" s="84"/>
      <c r="E46" s="84"/>
      <c r="F46" s="84"/>
      <c r="G46" s="84"/>
      <c r="H46" s="84"/>
      <c r="I46" s="84"/>
      <c r="J46" s="84"/>
      <c r="K46" s="84"/>
      <c r="L46" s="84"/>
      <c r="M46" s="8"/>
      <c r="N46" s="2">
        <f>[1]Research!A46</f>
        <v>0</v>
      </c>
      <c r="O46" s="2">
        <f>[1]Research!B46</f>
        <v>0</v>
      </c>
    </row>
    <row r="47" spans="1:22" s="11" customFormat="1" ht="15.75" customHeight="1" x14ac:dyDescent="0.2">
      <c r="A47" s="108" t="s">
        <v>34</v>
      </c>
      <c r="B47" s="108"/>
      <c r="C47" s="108"/>
      <c r="D47" s="108"/>
      <c r="E47" s="108"/>
      <c r="F47" s="108"/>
      <c r="G47" s="108"/>
      <c r="H47" s="108"/>
      <c r="I47" s="108"/>
      <c r="J47" s="108"/>
      <c r="K47" s="108"/>
      <c r="L47" s="108"/>
      <c r="M47" s="8"/>
      <c r="N47" s="2" t="str">
        <f>[1]Research!A47</f>
        <v>Staff Roles</v>
      </c>
      <c r="O47" s="2" t="str">
        <f>[1]Research!B47</f>
        <v>N/A</v>
      </c>
    </row>
    <row r="48" spans="1:22" s="30" customFormat="1" ht="15.75" customHeight="1" x14ac:dyDescent="0.2">
      <c r="A48" s="91" t="s">
        <v>47</v>
      </c>
      <c r="B48" s="91"/>
      <c r="C48" s="91"/>
      <c r="D48" s="91"/>
      <c r="E48" s="91"/>
      <c r="F48" s="91"/>
      <c r="G48" s="91"/>
      <c r="H48" s="91"/>
      <c r="I48" s="91"/>
      <c r="J48" s="91"/>
      <c r="K48" s="91"/>
      <c r="L48" s="91"/>
      <c r="M48" s="29"/>
      <c r="N48" s="2" t="str">
        <f>[1]Research!A48</f>
        <v>Select Role</v>
      </c>
      <c r="O48" s="2" t="str">
        <f>[1]Research!B48</f>
        <v>N/A</v>
      </c>
    </row>
    <row r="49" spans="1:22" ht="15.75" customHeight="1" x14ac:dyDescent="0.2">
      <c r="A49" s="85" t="s">
        <v>12</v>
      </c>
      <c r="B49" s="85"/>
      <c r="C49" s="80" t="s">
        <v>17</v>
      </c>
      <c r="D49" s="80"/>
      <c r="E49" s="80" t="s">
        <v>18</v>
      </c>
      <c r="F49" s="80"/>
      <c r="G49" s="80"/>
      <c r="H49" s="48" t="s">
        <v>11</v>
      </c>
      <c r="I49" s="80" t="s">
        <v>14</v>
      </c>
      <c r="J49" s="80"/>
      <c r="K49" s="96" t="s">
        <v>9</v>
      </c>
      <c r="L49" s="96"/>
      <c r="N49" s="2" t="str">
        <f>[1]Research!A49</f>
        <v>Post Doc/Non-NRC</v>
      </c>
      <c r="O49" s="2" t="str">
        <f>[1]Research!B49</f>
        <v>N/A</v>
      </c>
      <c r="P49" s="1"/>
      <c r="Q49" s="1"/>
      <c r="R49" s="1"/>
      <c r="S49" s="1"/>
      <c r="T49" s="1"/>
      <c r="U49" s="1"/>
      <c r="V49" s="1"/>
    </row>
    <row r="50" spans="1:22" ht="13.5" customHeight="1" x14ac:dyDescent="0.2">
      <c r="A50" s="70"/>
      <c r="B50" s="70"/>
      <c r="C50" s="94"/>
      <c r="D50" s="94"/>
      <c r="E50" s="94"/>
      <c r="F50" s="94"/>
      <c r="G50" s="94"/>
      <c r="H50" s="21"/>
      <c r="I50" s="90">
        <v>0</v>
      </c>
      <c r="J50" s="90"/>
      <c r="K50" s="121">
        <f t="shared" ref="K50:K56" si="9">H50*I50</f>
        <v>0</v>
      </c>
      <c r="L50" s="121"/>
      <c r="N50" s="2" t="str">
        <f>[1]Research!A50</f>
        <v>Other Professional</v>
      </c>
      <c r="O50" s="2" t="str">
        <f>[1]Research!B50</f>
        <v>N/A</v>
      </c>
      <c r="P50" s="1"/>
      <c r="Q50" s="1"/>
      <c r="R50" s="1"/>
      <c r="S50" s="1"/>
      <c r="T50" s="1"/>
      <c r="U50" s="1"/>
      <c r="V50" s="1"/>
    </row>
    <row r="51" spans="1:22" ht="13.5" customHeight="1" x14ac:dyDescent="0.2">
      <c r="A51" s="71"/>
      <c r="B51" s="71"/>
      <c r="C51" s="81"/>
      <c r="D51" s="81"/>
      <c r="E51" s="81"/>
      <c r="F51" s="81"/>
      <c r="G51" s="81"/>
      <c r="H51" s="22"/>
      <c r="I51" s="86">
        <v>0</v>
      </c>
      <c r="J51" s="86"/>
      <c r="K51" s="89">
        <f t="shared" si="9"/>
        <v>0</v>
      </c>
      <c r="L51" s="89"/>
      <c r="N51" s="2" t="str">
        <f>[1]Research!A51</f>
        <v>Graduate Students</v>
      </c>
      <c r="O51" s="2" t="str">
        <f>[1]Research!B51</f>
        <v>N/A</v>
      </c>
      <c r="P51" s="1"/>
      <c r="Q51" s="1"/>
      <c r="R51" s="1"/>
      <c r="S51" s="1"/>
      <c r="T51" s="1"/>
      <c r="U51" s="1"/>
      <c r="V51" s="1"/>
    </row>
    <row r="52" spans="1:22" s="11" customFormat="1" ht="13.5" customHeight="1" x14ac:dyDescent="0.2">
      <c r="A52" s="71"/>
      <c r="B52" s="71"/>
      <c r="C52" s="81"/>
      <c r="D52" s="81"/>
      <c r="E52" s="81"/>
      <c r="F52" s="81"/>
      <c r="G52" s="81"/>
      <c r="H52" s="22"/>
      <c r="I52" s="86">
        <v>0</v>
      </c>
      <c r="J52" s="86"/>
      <c r="K52" s="89">
        <f t="shared" si="9"/>
        <v>0</v>
      </c>
      <c r="L52" s="89"/>
      <c r="M52" s="8"/>
      <c r="N52" s="2" t="str">
        <f>[1]Research!A52</f>
        <v>Admin/Clerical</v>
      </c>
      <c r="O52" s="2" t="str">
        <f>[1]Research!B52</f>
        <v>N/A</v>
      </c>
    </row>
    <row r="53" spans="1:22" s="11" customFormat="1" ht="13.5" customHeight="1" x14ac:dyDescent="0.2">
      <c r="A53" s="71"/>
      <c r="B53" s="71"/>
      <c r="C53" s="81"/>
      <c r="D53" s="81"/>
      <c r="E53" s="81"/>
      <c r="F53" s="81"/>
      <c r="G53" s="81"/>
      <c r="H53" s="22"/>
      <c r="I53" s="86">
        <v>0</v>
      </c>
      <c r="J53" s="86"/>
      <c r="K53" s="89">
        <f>H53*I53</f>
        <v>0</v>
      </c>
      <c r="L53" s="89"/>
      <c r="M53" s="8"/>
      <c r="N53" s="2" t="str">
        <f>[1]Research!A53</f>
        <v>Student (Other)</v>
      </c>
      <c r="O53" s="2" t="str">
        <f>[1]Research!B53</f>
        <v>N/A</v>
      </c>
    </row>
    <row r="54" spans="1:22" s="11" customFormat="1" ht="13.5" customHeight="1" x14ac:dyDescent="0.2">
      <c r="A54" s="71"/>
      <c r="B54" s="71"/>
      <c r="C54" s="81"/>
      <c r="D54" s="81"/>
      <c r="E54" s="81"/>
      <c r="F54" s="81"/>
      <c r="G54" s="81"/>
      <c r="H54" s="22"/>
      <c r="I54" s="86">
        <v>0</v>
      </c>
      <c r="J54" s="86"/>
      <c r="K54" s="89">
        <f t="shared" si="9"/>
        <v>0</v>
      </c>
      <c r="L54" s="89"/>
      <c r="M54" s="8"/>
      <c r="N54" s="2">
        <f>[1]Research!A54</f>
        <v>0</v>
      </c>
      <c r="O54" s="2">
        <f>[1]Research!B54</f>
        <v>0</v>
      </c>
    </row>
    <row r="55" spans="1:22" s="11" customFormat="1" ht="13.5" customHeight="1" x14ac:dyDescent="0.2">
      <c r="A55" s="71"/>
      <c r="B55" s="71"/>
      <c r="C55" s="81"/>
      <c r="D55" s="81"/>
      <c r="E55" s="81"/>
      <c r="F55" s="81"/>
      <c r="G55" s="81"/>
      <c r="H55" s="22"/>
      <c r="I55" s="86">
        <v>0</v>
      </c>
      <c r="J55" s="86"/>
      <c r="K55" s="89">
        <f t="shared" si="9"/>
        <v>0</v>
      </c>
      <c r="L55" s="89"/>
      <c r="M55" s="8"/>
      <c r="N55" s="2">
        <f>[1]Research!A55</f>
        <v>0</v>
      </c>
      <c r="O55" s="2">
        <f>[1]Research!B55</f>
        <v>0</v>
      </c>
    </row>
    <row r="56" spans="1:22" s="11" customFormat="1" ht="13.5" customHeight="1" x14ac:dyDescent="0.2">
      <c r="A56" s="72"/>
      <c r="B56" s="72"/>
      <c r="C56" s="93"/>
      <c r="D56" s="93"/>
      <c r="E56" s="93"/>
      <c r="F56" s="93"/>
      <c r="G56" s="93"/>
      <c r="H56" s="23"/>
      <c r="I56" s="95">
        <v>0</v>
      </c>
      <c r="J56" s="95"/>
      <c r="K56" s="119">
        <f t="shared" si="9"/>
        <v>0</v>
      </c>
      <c r="L56" s="119"/>
      <c r="M56" s="8"/>
      <c r="N56" s="2">
        <f>[1]Research!A56</f>
        <v>0</v>
      </c>
      <c r="O56" s="2">
        <f>[1]Research!B56</f>
        <v>0</v>
      </c>
    </row>
    <row r="57" spans="1:22" s="11" customFormat="1" ht="15.75" customHeight="1" x14ac:dyDescent="0.2">
      <c r="A57" s="91" t="s">
        <v>41</v>
      </c>
      <c r="B57" s="91"/>
      <c r="C57" s="91"/>
      <c r="D57" s="91"/>
      <c r="E57" s="91"/>
      <c r="F57" s="91"/>
      <c r="G57" s="91"/>
      <c r="H57" s="91"/>
      <c r="I57" s="91"/>
      <c r="J57" s="91"/>
      <c r="K57" s="91"/>
      <c r="L57" s="91"/>
      <c r="M57" s="8"/>
      <c r="N57" s="2">
        <f>[1]Research!A57</f>
        <v>0</v>
      </c>
      <c r="O57" s="2">
        <f>[1]Research!B57</f>
        <v>0</v>
      </c>
    </row>
    <row r="58" spans="1:22" s="11" customFormat="1" ht="15.75" customHeight="1" x14ac:dyDescent="0.2">
      <c r="A58" s="85" t="s">
        <v>12</v>
      </c>
      <c r="B58" s="85"/>
      <c r="C58" s="80" t="s">
        <v>17</v>
      </c>
      <c r="D58" s="80"/>
      <c r="E58" s="80" t="s">
        <v>18</v>
      </c>
      <c r="F58" s="80"/>
      <c r="G58" s="80"/>
      <c r="H58" s="48" t="s">
        <v>11</v>
      </c>
      <c r="I58" s="80" t="s">
        <v>14</v>
      </c>
      <c r="J58" s="80"/>
      <c r="K58" s="96" t="s">
        <v>9</v>
      </c>
      <c r="L58" s="96"/>
      <c r="M58" s="8"/>
      <c r="N58" s="2">
        <f>[1]Research!A58</f>
        <v>0</v>
      </c>
      <c r="O58" s="2">
        <f>[1]Research!B58</f>
        <v>0</v>
      </c>
    </row>
    <row r="59" spans="1:22" s="11" customFormat="1" ht="13.5" customHeight="1" x14ac:dyDescent="0.2">
      <c r="A59" s="70"/>
      <c r="B59" s="70"/>
      <c r="C59" s="94"/>
      <c r="D59" s="94"/>
      <c r="E59" s="94"/>
      <c r="F59" s="94"/>
      <c r="G59" s="94"/>
      <c r="H59" s="21"/>
      <c r="I59" s="90">
        <v>0</v>
      </c>
      <c r="J59" s="90"/>
      <c r="K59" s="121">
        <f>H59*I59</f>
        <v>0</v>
      </c>
      <c r="L59" s="121"/>
      <c r="M59" s="8"/>
      <c r="N59" s="2">
        <f>[1]Research!A59</f>
        <v>0</v>
      </c>
      <c r="O59" s="2">
        <f>[1]Research!B59</f>
        <v>0</v>
      </c>
    </row>
    <row r="60" spans="1:22" ht="13.5" customHeight="1" x14ac:dyDescent="0.2">
      <c r="A60" s="71"/>
      <c r="B60" s="71"/>
      <c r="C60" s="81"/>
      <c r="D60" s="81"/>
      <c r="E60" s="81"/>
      <c r="F60" s="81"/>
      <c r="G60" s="81"/>
      <c r="H60" s="22"/>
      <c r="I60" s="86">
        <v>0</v>
      </c>
      <c r="J60" s="86"/>
      <c r="K60" s="89">
        <f>H60*I60</f>
        <v>0</v>
      </c>
      <c r="L60" s="89"/>
      <c r="N60" s="2">
        <f>[1]Research!A60</f>
        <v>0</v>
      </c>
      <c r="O60" s="2">
        <f>[1]Research!B60</f>
        <v>0</v>
      </c>
    </row>
    <row r="61" spans="1:22" s="11" customFormat="1" ht="13.5" customHeight="1" x14ac:dyDescent="0.2">
      <c r="A61" s="71"/>
      <c r="B61" s="71"/>
      <c r="C61" s="81"/>
      <c r="D61" s="81"/>
      <c r="E61" s="81"/>
      <c r="F61" s="81"/>
      <c r="G61" s="81"/>
      <c r="H61" s="22"/>
      <c r="I61" s="86">
        <v>0</v>
      </c>
      <c r="J61" s="86"/>
      <c r="K61" s="89">
        <f>H61*I61</f>
        <v>0</v>
      </c>
      <c r="L61" s="89"/>
      <c r="M61" s="8"/>
      <c r="N61" s="2" t="str">
        <f>[1]Research!A61</f>
        <v>Cost Centers</v>
      </c>
      <c r="O61" s="2">
        <f>[1]Research!B61</f>
        <v>0</v>
      </c>
      <c r="P61" s="8"/>
      <c r="Q61" s="8"/>
      <c r="R61" s="8"/>
      <c r="S61" s="8"/>
      <c r="T61" s="8"/>
      <c r="U61" s="8"/>
      <c r="V61" s="8"/>
    </row>
    <row r="62" spans="1:22" s="11" customFormat="1" ht="13.5" customHeight="1" x14ac:dyDescent="0.2">
      <c r="A62" s="72"/>
      <c r="B62" s="72"/>
      <c r="C62" s="93"/>
      <c r="D62" s="93"/>
      <c r="E62" s="93"/>
      <c r="F62" s="93"/>
      <c r="G62" s="93"/>
      <c r="H62" s="23"/>
      <c r="I62" s="95">
        <v>0</v>
      </c>
      <c r="J62" s="95"/>
      <c r="K62" s="119">
        <f>H62*I62</f>
        <v>0</v>
      </c>
      <c r="L62" s="119"/>
      <c r="M62" s="8"/>
      <c r="N62" s="2" t="str">
        <f>[1]Research!A62</f>
        <v>Contracts</v>
      </c>
      <c r="O62" s="2">
        <f>[1]Research!B62</f>
        <v>3.5000000000000003E-2</v>
      </c>
      <c r="P62" s="8"/>
      <c r="Q62" s="8"/>
      <c r="R62" s="8"/>
      <c r="S62" s="8"/>
      <c r="T62" s="8"/>
      <c r="U62" s="8"/>
      <c r="V62" s="8"/>
    </row>
    <row r="63" spans="1:22" s="11" customFormat="1" ht="15.75" customHeight="1" x14ac:dyDescent="0.2">
      <c r="A63" s="75" t="s">
        <v>73</v>
      </c>
      <c r="B63" s="75"/>
      <c r="C63" s="75"/>
      <c r="D63" s="75"/>
      <c r="E63" s="75"/>
      <c r="F63" s="75"/>
      <c r="G63" s="75"/>
      <c r="H63" s="75"/>
      <c r="I63" s="75"/>
      <c r="J63" s="75"/>
      <c r="K63" s="120">
        <f>SUM(K50:L56)+SUM(K59:L62)</f>
        <v>0</v>
      </c>
      <c r="L63" s="120"/>
      <c r="M63" s="8"/>
      <c r="N63" s="2" t="str">
        <f>[1]Research!A63</f>
        <v>Grants</v>
      </c>
      <c r="O63" s="2">
        <f>[1]Research!B63</f>
        <v>7500</v>
      </c>
      <c r="P63" s="8"/>
      <c r="Q63" s="8"/>
      <c r="R63" s="8"/>
      <c r="S63" s="8"/>
      <c r="T63" s="8"/>
      <c r="U63" s="8"/>
      <c r="V63" s="8"/>
    </row>
    <row r="64" spans="1:22" s="11" customFormat="1" ht="15.75" customHeight="1" thickBot="1" x14ac:dyDescent="0.25">
      <c r="A64" s="167" t="s">
        <v>83</v>
      </c>
      <c r="B64" s="167"/>
      <c r="C64" s="167"/>
      <c r="D64" s="167"/>
      <c r="E64" s="167"/>
      <c r="F64" s="167"/>
      <c r="G64" s="167"/>
      <c r="H64" s="167"/>
      <c r="I64" s="167"/>
      <c r="J64" s="167"/>
      <c r="K64" s="167"/>
      <c r="L64" s="167"/>
      <c r="M64" s="8"/>
      <c r="N64" s="2" t="str">
        <f>[1]Research!A64</f>
        <v>IPA</v>
      </c>
      <c r="O64" s="2">
        <f>[1]Research!B64</f>
        <v>0</v>
      </c>
      <c r="P64" s="8"/>
      <c r="Q64" s="8"/>
      <c r="R64" s="8"/>
      <c r="S64" s="8"/>
      <c r="T64" s="8"/>
      <c r="U64" s="8"/>
      <c r="V64" s="8"/>
    </row>
    <row r="65" spans="1:22" s="11" customFormat="1" ht="15.75" customHeight="1" x14ac:dyDescent="0.2">
      <c r="A65" s="82" t="s">
        <v>35</v>
      </c>
      <c r="B65" s="82"/>
      <c r="C65" s="82"/>
      <c r="D65" s="82"/>
      <c r="E65" s="82"/>
      <c r="F65" s="82"/>
      <c r="G65" s="82"/>
      <c r="H65" s="82"/>
      <c r="I65" s="82"/>
      <c r="J65" s="82"/>
      <c r="K65" s="82"/>
      <c r="L65" s="82"/>
      <c r="M65" s="8"/>
      <c r="N65" s="2">
        <f>[1]Research!A65</f>
        <v>0</v>
      </c>
      <c r="O65" s="2">
        <f>[1]Research!B65</f>
        <v>0</v>
      </c>
      <c r="P65" s="8"/>
      <c r="Q65" s="8"/>
      <c r="R65" s="8"/>
      <c r="S65" s="8"/>
      <c r="T65" s="8"/>
      <c r="U65" s="8"/>
      <c r="V65" s="8"/>
    </row>
    <row r="66" spans="1:22" s="11" customFormat="1" ht="15.75" customHeight="1" x14ac:dyDescent="0.2">
      <c r="A66" s="91" t="s">
        <v>46</v>
      </c>
      <c r="B66" s="91"/>
      <c r="C66" s="91"/>
      <c r="D66" s="91"/>
      <c r="E66" s="91"/>
      <c r="F66" s="91"/>
      <c r="G66" s="91"/>
      <c r="H66" s="91"/>
      <c r="I66" s="91"/>
      <c r="J66" s="91"/>
      <c r="K66" s="91"/>
      <c r="L66" s="91"/>
      <c r="M66" s="8"/>
      <c r="N66" s="2">
        <f>[1]Research!A66</f>
        <v>0</v>
      </c>
      <c r="O66" s="2">
        <f>[1]Research!B66</f>
        <v>0</v>
      </c>
      <c r="P66" s="8"/>
      <c r="Q66" s="8"/>
      <c r="R66" s="8"/>
      <c r="S66" s="8"/>
      <c r="T66" s="8"/>
      <c r="U66" s="8"/>
      <c r="V66" s="8"/>
    </row>
    <row r="67" spans="1:22" ht="15.75" customHeight="1" x14ac:dyDescent="0.2">
      <c r="A67" s="85" t="s">
        <v>30</v>
      </c>
      <c r="B67" s="85"/>
      <c r="C67" s="85"/>
      <c r="D67" s="85"/>
      <c r="E67" s="80" t="s">
        <v>10</v>
      </c>
      <c r="F67" s="80"/>
      <c r="G67" s="80"/>
      <c r="H67" s="48" t="s">
        <v>13</v>
      </c>
      <c r="I67" s="80" t="s">
        <v>15</v>
      </c>
      <c r="J67" s="80"/>
      <c r="K67" s="127" t="s">
        <v>9</v>
      </c>
      <c r="L67" s="127"/>
      <c r="N67" s="2">
        <f>[1]Research!A67</f>
        <v>0</v>
      </c>
      <c r="O67" s="2">
        <f>[1]Research!B67</f>
        <v>0</v>
      </c>
    </row>
    <row r="68" spans="1:22" ht="13.5" customHeight="1" x14ac:dyDescent="0.2">
      <c r="A68" s="70"/>
      <c r="B68" s="70"/>
      <c r="C68" s="70"/>
      <c r="D68" s="70"/>
      <c r="E68" s="94"/>
      <c r="F68" s="94"/>
      <c r="G68" s="94"/>
      <c r="H68" s="21"/>
      <c r="I68" s="146">
        <v>0</v>
      </c>
      <c r="J68" s="146"/>
      <c r="K68" s="121">
        <f t="shared" ref="K68:K74" si="10">H68*I68</f>
        <v>0</v>
      </c>
      <c r="L68" s="121"/>
      <c r="N68" s="2">
        <f>[1]Research!A68</f>
        <v>0</v>
      </c>
      <c r="O68" s="2">
        <f>[1]Research!B68</f>
        <v>0</v>
      </c>
    </row>
    <row r="69" spans="1:22" s="11" customFormat="1" ht="13.5" customHeight="1" x14ac:dyDescent="0.2">
      <c r="A69" s="71"/>
      <c r="B69" s="71"/>
      <c r="C69" s="71"/>
      <c r="D69" s="71"/>
      <c r="E69" s="81"/>
      <c r="F69" s="81"/>
      <c r="G69" s="81"/>
      <c r="H69" s="22"/>
      <c r="I69" s="128">
        <v>0</v>
      </c>
      <c r="J69" s="128"/>
      <c r="K69" s="89">
        <f t="shared" si="10"/>
        <v>0</v>
      </c>
      <c r="L69" s="89"/>
      <c r="M69" s="8"/>
      <c r="N69" s="2">
        <f>[1]Research!A69</f>
        <v>0</v>
      </c>
      <c r="O69" s="2">
        <f>[1]Research!B69</f>
        <v>0</v>
      </c>
      <c r="P69" s="8"/>
      <c r="Q69" s="8"/>
      <c r="R69" s="8"/>
      <c r="S69" s="8"/>
      <c r="T69" s="8"/>
      <c r="U69" s="8"/>
      <c r="V69" s="8"/>
    </row>
    <row r="70" spans="1:22" s="11" customFormat="1" ht="13.5" customHeight="1" x14ac:dyDescent="0.2">
      <c r="A70" s="71"/>
      <c r="B70" s="71"/>
      <c r="C70" s="71"/>
      <c r="D70" s="71"/>
      <c r="E70" s="81"/>
      <c r="F70" s="81"/>
      <c r="G70" s="81"/>
      <c r="H70" s="22"/>
      <c r="I70" s="128">
        <v>0</v>
      </c>
      <c r="J70" s="128"/>
      <c r="K70" s="89">
        <f t="shared" si="10"/>
        <v>0</v>
      </c>
      <c r="L70" s="89"/>
      <c r="M70" s="8"/>
      <c r="N70" s="2">
        <f>[1]Research!A70</f>
        <v>0</v>
      </c>
      <c r="O70" s="2">
        <f>[1]Research!B70</f>
        <v>0</v>
      </c>
      <c r="P70" s="8"/>
      <c r="Q70" s="8"/>
      <c r="R70" s="8"/>
      <c r="S70" s="8"/>
      <c r="T70" s="8"/>
      <c r="U70" s="8"/>
      <c r="V70" s="8"/>
    </row>
    <row r="71" spans="1:22" s="11" customFormat="1" ht="13.5" customHeight="1" x14ac:dyDescent="0.2">
      <c r="A71" s="71"/>
      <c r="B71" s="71"/>
      <c r="C71" s="71"/>
      <c r="D71" s="71"/>
      <c r="E71" s="81"/>
      <c r="F71" s="81"/>
      <c r="G71" s="81"/>
      <c r="H71" s="22"/>
      <c r="I71" s="128">
        <v>0</v>
      </c>
      <c r="J71" s="128"/>
      <c r="K71" s="89">
        <f t="shared" si="10"/>
        <v>0</v>
      </c>
      <c r="L71" s="89"/>
      <c r="M71" s="8"/>
      <c r="N71" s="2">
        <f>[1]Research!A71</f>
        <v>0</v>
      </c>
      <c r="O71" s="2">
        <f>[1]Research!B71</f>
        <v>0</v>
      </c>
      <c r="P71" s="8"/>
      <c r="Q71" s="8"/>
      <c r="R71" s="8"/>
      <c r="S71" s="8"/>
      <c r="T71" s="8"/>
      <c r="U71" s="8"/>
      <c r="V71" s="8"/>
    </row>
    <row r="72" spans="1:22" s="11" customFormat="1" ht="13.5" customHeight="1" x14ac:dyDescent="0.2">
      <c r="A72" s="71"/>
      <c r="B72" s="71"/>
      <c r="C72" s="71"/>
      <c r="D72" s="71"/>
      <c r="E72" s="81"/>
      <c r="F72" s="81"/>
      <c r="G72" s="81"/>
      <c r="H72" s="22"/>
      <c r="I72" s="128">
        <v>0</v>
      </c>
      <c r="J72" s="128"/>
      <c r="K72" s="89">
        <f t="shared" si="10"/>
        <v>0</v>
      </c>
      <c r="L72" s="89"/>
      <c r="M72" s="8"/>
      <c r="N72" s="2" t="str">
        <f>[1]Research!A72</f>
        <v>Grants</v>
      </c>
      <c r="O72" s="2">
        <f>[1]Research!B72</f>
        <v>0</v>
      </c>
      <c r="P72" s="8"/>
      <c r="Q72" s="8"/>
      <c r="R72" s="8"/>
      <c r="S72" s="8"/>
      <c r="T72" s="8"/>
      <c r="U72" s="8"/>
      <c r="V72" s="8"/>
    </row>
    <row r="73" spans="1:22" s="11" customFormat="1" ht="13.5" customHeight="1" x14ac:dyDescent="0.2">
      <c r="A73" s="71"/>
      <c r="B73" s="71"/>
      <c r="C73" s="71"/>
      <c r="D73" s="71"/>
      <c r="E73" s="81"/>
      <c r="F73" s="81"/>
      <c r="G73" s="81"/>
      <c r="H73" s="22"/>
      <c r="I73" s="128">
        <v>0</v>
      </c>
      <c r="J73" s="128"/>
      <c r="K73" s="89">
        <f t="shared" si="10"/>
        <v>0</v>
      </c>
      <c r="L73" s="89"/>
      <c r="M73" s="8"/>
      <c r="N73" s="2" t="str">
        <f>[1]Research!A73</f>
        <v>Choose Type</v>
      </c>
      <c r="O73" s="2" t="str">
        <f>[1]Research!B73</f>
        <v>N/A</v>
      </c>
      <c r="P73" s="8"/>
      <c r="Q73" s="8"/>
      <c r="R73" s="8"/>
      <c r="S73" s="8"/>
      <c r="T73" s="8"/>
      <c r="U73" s="8"/>
      <c r="V73" s="8"/>
    </row>
    <row r="74" spans="1:22" s="11" customFormat="1" ht="13.5" customHeight="1" x14ac:dyDescent="0.2">
      <c r="A74" s="72"/>
      <c r="B74" s="72"/>
      <c r="C74" s="72"/>
      <c r="D74" s="72"/>
      <c r="E74" s="93"/>
      <c r="F74" s="93"/>
      <c r="G74" s="93"/>
      <c r="H74" s="23"/>
      <c r="I74" s="151">
        <v>0</v>
      </c>
      <c r="J74" s="151"/>
      <c r="K74" s="119">
        <f t="shared" si="10"/>
        <v>0</v>
      </c>
      <c r="L74" s="119"/>
      <c r="M74" s="8"/>
      <c r="N74" s="2" t="str">
        <f>[1]Research!A74</f>
        <v>New Grant</v>
      </c>
      <c r="O74" s="2" t="str">
        <f>[1]Research!B74</f>
        <v>N/A</v>
      </c>
      <c r="P74" s="8"/>
      <c r="Q74" s="8"/>
      <c r="R74" s="8"/>
      <c r="S74" s="8"/>
      <c r="T74" s="8"/>
      <c r="U74" s="8"/>
      <c r="V74" s="8"/>
    </row>
    <row r="75" spans="1:22" s="25" customFormat="1" ht="12" customHeight="1" x14ac:dyDescent="0.2">
      <c r="A75" s="87" t="s">
        <v>125</v>
      </c>
      <c r="B75" s="87"/>
      <c r="C75" s="87"/>
      <c r="D75" s="87"/>
      <c r="E75" s="87"/>
      <c r="F75" s="87"/>
      <c r="G75" s="87"/>
      <c r="H75" s="87"/>
      <c r="I75" s="87"/>
      <c r="J75" s="87"/>
      <c r="K75" s="87"/>
      <c r="L75" s="87"/>
      <c r="M75" s="24"/>
      <c r="N75" s="2" t="str">
        <f>[1]Research!A75</f>
        <v>Continuing/Incremental</v>
      </c>
      <c r="O75" s="2" t="str">
        <f>[1]Research!B75</f>
        <v>N/A</v>
      </c>
      <c r="P75" s="24"/>
      <c r="Q75" s="24"/>
      <c r="R75" s="24"/>
      <c r="S75" s="24"/>
      <c r="T75" s="24"/>
      <c r="U75" s="24"/>
      <c r="V75" s="24"/>
    </row>
    <row r="76" spans="1:22" s="11" customFormat="1" ht="15.75" customHeight="1" x14ac:dyDescent="0.2">
      <c r="A76" s="91" t="s">
        <v>40</v>
      </c>
      <c r="B76" s="91"/>
      <c r="C76" s="91"/>
      <c r="D76" s="91"/>
      <c r="E76" s="91"/>
      <c r="F76" s="91"/>
      <c r="G76" s="91"/>
      <c r="H76" s="91"/>
      <c r="I76" s="91"/>
      <c r="J76" s="91"/>
      <c r="K76" s="161" t="s">
        <v>9</v>
      </c>
      <c r="L76" s="161"/>
      <c r="M76" s="8"/>
      <c r="N76" s="2">
        <f>[1]Research!A76</f>
        <v>0</v>
      </c>
      <c r="O76" s="2">
        <f>[1]Research!B76</f>
        <v>0</v>
      </c>
    </row>
    <row r="77" spans="1:22" ht="13.5" customHeight="1" x14ac:dyDescent="0.2">
      <c r="A77" s="163" t="s">
        <v>52</v>
      </c>
      <c r="B77" s="163"/>
      <c r="C77" s="163"/>
      <c r="D77" s="163"/>
      <c r="E77" s="163"/>
      <c r="F77" s="163"/>
      <c r="G77" s="163"/>
      <c r="H77" s="163"/>
      <c r="I77" s="163"/>
      <c r="J77" s="163"/>
      <c r="K77" s="164">
        <v>0</v>
      </c>
      <c r="L77" s="164"/>
      <c r="N77" s="2">
        <f>[1]Research!A77</f>
        <v>0</v>
      </c>
      <c r="O77" s="2">
        <f>[1]Research!B77</f>
        <v>0</v>
      </c>
      <c r="P77" s="1"/>
      <c r="Q77" s="1"/>
      <c r="R77" s="1"/>
      <c r="S77" s="1"/>
      <c r="T77" s="1"/>
      <c r="U77" s="1"/>
      <c r="V77" s="1"/>
    </row>
    <row r="78" spans="1:22" s="11" customFormat="1" ht="13.5" customHeight="1" x14ac:dyDescent="0.2">
      <c r="A78" s="143" t="s">
        <v>53</v>
      </c>
      <c r="B78" s="143"/>
      <c r="C78" s="143"/>
      <c r="D78" s="143"/>
      <c r="E78" s="143"/>
      <c r="F78" s="143"/>
      <c r="G78" s="143"/>
      <c r="H78" s="143"/>
      <c r="I78" s="143"/>
      <c r="J78" s="143"/>
      <c r="K78" s="133">
        <v>0</v>
      </c>
      <c r="L78" s="133"/>
      <c r="M78" s="8"/>
      <c r="N78" s="2" t="str">
        <f>[1]Research!A78</f>
        <v>PostDocs</v>
      </c>
      <c r="O78" s="2">
        <f>[1]Research!B78</f>
        <v>0</v>
      </c>
    </row>
    <row r="79" spans="1:22" s="11" customFormat="1" ht="13.5" customHeight="1" x14ac:dyDescent="0.2">
      <c r="A79" s="165" t="s">
        <v>54</v>
      </c>
      <c r="B79" s="165"/>
      <c r="C79" s="165"/>
      <c r="D79" s="165"/>
      <c r="E79" s="165"/>
      <c r="F79" s="165"/>
      <c r="G79" s="165"/>
      <c r="H79" s="165"/>
      <c r="I79" s="165"/>
      <c r="J79" s="165"/>
      <c r="K79" s="130">
        <v>0</v>
      </c>
      <c r="L79" s="130"/>
      <c r="M79" s="8"/>
      <c r="N79" s="2" t="str">
        <f>[1]Research!A79</f>
        <v>Choose Type</v>
      </c>
      <c r="O79" s="2" t="str">
        <f>[1]Research!B79</f>
        <v>N/A</v>
      </c>
    </row>
    <row r="80" spans="1:22" s="11" customFormat="1" ht="15.75" customHeight="1" x14ac:dyDescent="0.2">
      <c r="A80" s="75" t="s">
        <v>72</v>
      </c>
      <c r="B80" s="75"/>
      <c r="C80" s="75"/>
      <c r="D80" s="75"/>
      <c r="E80" s="75"/>
      <c r="F80" s="75"/>
      <c r="G80" s="75"/>
      <c r="H80" s="75"/>
      <c r="I80" s="75"/>
      <c r="J80" s="75"/>
      <c r="K80" s="120">
        <f>SUM(K68:L74)+SUM(K77:L79)</f>
        <v>0</v>
      </c>
      <c r="L80" s="120"/>
      <c r="M80" s="8"/>
      <c r="N80" s="2" t="str">
        <f>[1]Research!A80</f>
        <v>NRC Postdoc</v>
      </c>
      <c r="O80" s="2" t="str">
        <f>[1]Research!B80</f>
        <v>N/A</v>
      </c>
    </row>
    <row r="81" spans="1:22" s="11" customFormat="1" ht="15.75" customHeight="1" x14ac:dyDescent="0.2">
      <c r="A81" s="82" t="s">
        <v>36</v>
      </c>
      <c r="B81" s="82"/>
      <c r="C81" s="82"/>
      <c r="D81" s="82"/>
      <c r="E81" s="82"/>
      <c r="F81" s="82"/>
      <c r="G81" s="82"/>
      <c r="H81" s="82"/>
      <c r="I81" s="82"/>
      <c r="J81" s="82"/>
      <c r="K81" s="82"/>
      <c r="L81" s="82"/>
      <c r="M81" s="8"/>
      <c r="N81" s="2" t="str">
        <f>[1]Research!A81</f>
        <v>Other</v>
      </c>
      <c r="O81" s="2" t="str">
        <f>[1]Research!B81</f>
        <v>N/A</v>
      </c>
    </row>
    <row r="82" spans="1:22" ht="15.75" customHeight="1" x14ac:dyDescent="0.2">
      <c r="A82" s="159" t="s">
        <v>26</v>
      </c>
      <c r="B82" s="159"/>
      <c r="C82" s="66" t="s">
        <v>78</v>
      </c>
      <c r="D82" s="66"/>
      <c r="E82" s="66" t="s">
        <v>43</v>
      </c>
      <c r="F82" s="66"/>
      <c r="G82" s="66" t="s">
        <v>44</v>
      </c>
      <c r="H82" s="66"/>
      <c r="I82" s="66" t="s">
        <v>27</v>
      </c>
      <c r="J82" s="66"/>
      <c r="K82" s="127" t="s">
        <v>9</v>
      </c>
      <c r="L82" s="127"/>
      <c r="N82" s="2">
        <f>[1]Research!A82</f>
        <v>0</v>
      </c>
      <c r="O82" s="2">
        <f>[1]Research!B82</f>
        <v>0</v>
      </c>
      <c r="P82" s="1"/>
      <c r="Q82" s="1"/>
      <c r="R82" s="1"/>
      <c r="S82" s="1"/>
      <c r="T82" s="1"/>
      <c r="U82" s="1"/>
      <c r="V82" s="1"/>
    </row>
    <row r="83" spans="1:22" ht="13.5" customHeight="1" x14ac:dyDescent="0.2">
      <c r="A83" s="163" t="s">
        <v>55</v>
      </c>
      <c r="B83" s="163"/>
      <c r="C83" s="94"/>
      <c r="D83" s="94"/>
      <c r="E83" s="131"/>
      <c r="F83" s="131"/>
      <c r="G83" s="164">
        <v>0</v>
      </c>
      <c r="H83" s="164"/>
      <c r="I83" s="164">
        <v>0</v>
      </c>
      <c r="J83" s="164"/>
      <c r="K83" s="196">
        <f>G83+I83</f>
        <v>0</v>
      </c>
      <c r="L83" s="196"/>
      <c r="N83" s="2">
        <f>[1]Research!A83</f>
        <v>0</v>
      </c>
      <c r="O83" s="2">
        <f>[1]Research!B83</f>
        <v>0</v>
      </c>
      <c r="P83" s="1"/>
      <c r="Q83" s="1"/>
      <c r="R83" s="1"/>
      <c r="S83" s="1"/>
      <c r="T83" s="1"/>
      <c r="U83" s="1"/>
      <c r="V83" s="1"/>
    </row>
    <row r="84" spans="1:22" s="11" customFormat="1" ht="13.5" customHeight="1" x14ac:dyDescent="0.2">
      <c r="A84" s="143" t="s">
        <v>56</v>
      </c>
      <c r="B84" s="143"/>
      <c r="C84" s="81"/>
      <c r="D84" s="81"/>
      <c r="E84" s="132"/>
      <c r="F84" s="132"/>
      <c r="G84" s="133">
        <v>0</v>
      </c>
      <c r="H84" s="133"/>
      <c r="I84" s="133">
        <v>0</v>
      </c>
      <c r="J84" s="133"/>
      <c r="K84" s="160">
        <f>G84+I84</f>
        <v>0</v>
      </c>
      <c r="L84" s="160"/>
      <c r="M84" s="8"/>
      <c r="N84" s="2" t="str">
        <f>[1]Research!A84</f>
        <v>IPA</v>
      </c>
      <c r="O84" s="2">
        <f>[1]Research!B84</f>
        <v>0</v>
      </c>
    </row>
    <row r="85" spans="1:22" s="11" customFormat="1" ht="13.5" customHeight="1" x14ac:dyDescent="0.2">
      <c r="A85" s="143" t="s">
        <v>57</v>
      </c>
      <c r="B85" s="143"/>
      <c r="C85" s="81"/>
      <c r="D85" s="81"/>
      <c r="E85" s="132"/>
      <c r="F85" s="132"/>
      <c r="G85" s="133">
        <v>0</v>
      </c>
      <c r="H85" s="133"/>
      <c r="I85" s="133">
        <v>0</v>
      </c>
      <c r="J85" s="133"/>
      <c r="K85" s="160">
        <f>G85+I85</f>
        <v>0</v>
      </c>
      <c r="L85" s="160"/>
      <c r="M85" s="8"/>
      <c r="N85" s="2" t="str">
        <f>[1]Research!A85</f>
        <v>Choose Type</v>
      </c>
      <c r="O85" s="2" t="str">
        <f>[1]Research!B85</f>
        <v>N/A</v>
      </c>
    </row>
    <row r="86" spans="1:22" s="11" customFormat="1" ht="13.5" customHeight="1" x14ac:dyDescent="0.2">
      <c r="A86" s="165" t="s">
        <v>58</v>
      </c>
      <c r="B86" s="165"/>
      <c r="C86" s="93"/>
      <c r="D86" s="93"/>
      <c r="E86" s="157"/>
      <c r="F86" s="157"/>
      <c r="G86" s="130">
        <v>0</v>
      </c>
      <c r="H86" s="130"/>
      <c r="I86" s="130">
        <v>0</v>
      </c>
      <c r="J86" s="130"/>
      <c r="K86" s="79">
        <f>G86+I86</f>
        <v>0</v>
      </c>
      <c r="L86" s="79"/>
      <c r="M86" s="8"/>
      <c r="N86" s="2" t="str">
        <f>[1]Research!A86</f>
        <v>New IPA</v>
      </c>
      <c r="O86" s="2" t="str">
        <f>[1]Research!B86</f>
        <v>N/A</v>
      </c>
    </row>
    <row r="87" spans="1:22" s="11" customFormat="1" ht="12" customHeight="1" x14ac:dyDescent="0.2">
      <c r="A87" s="87" t="s">
        <v>126</v>
      </c>
      <c r="B87" s="87"/>
      <c r="C87" s="87"/>
      <c r="D87" s="87"/>
      <c r="E87" s="87"/>
      <c r="F87" s="87"/>
      <c r="G87" s="87"/>
      <c r="H87" s="87"/>
      <c r="I87" s="87"/>
      <c r="J87" s="87"/>
      <c r="K87" s="87"/>
      <c r="L87" s="87"/>
      <c r="M87" s="8"/>
      <c r="N87" s="2" t="str">
        <f>[1]Research!A87</f>
        <v>Continuing/Incremental</v>
      </c>
      <c r="O87" s="2" t="str">
        <f>[1]Research!B87</f>
        <v>N/A</v>
      </c>
    </row>
    <row r="88" spans="1:22" s="11" customFormat="1" ht="15.75" customHeight="1" x14ac:dyDescent="0.2">
      <c r="A88" s="75" t="s">
        <v>71</v>
      </c>
      <c r="B88" s="75"/>
      <c r="C88" s="75"/>
      <c r="D88" s="75"/>
      <c r="E88" s="41" t="s">
        <v>85</v>
      </c>
      <c r="F88" s="38">
        <f>SUM(E83:F86)</f>
        <v>0</v>
      </c>
      <c r="G88" s="166">
        <f>SUM(G83:H86)</f>
        <v>0</v>
      </c>
      <c r="H88" s="166"/>
      <c r="I88" s="166">
        <f>SUM(I83:J86)</f>
        <v>0</v>
      </c>
      <c r="J88" s="166"/>
      <c r="K88" s="120">
        <f>SUM(K83:K86)</f>
        <v>0</v>
      </c>
      <c r="L88" s="120"/>
      <c r="M88" s="8"/>
      <c r="N88" s="2">
        <f>[1]Research!A88</f>
        <v>0</v>
      </c>
      <c r="O88" s="2">
        <f>[1]Research!B88</f>
        <v>0</v>
      </c>
    </row>
    <row r="89" spans="1:22" s="11" customFormat="1" ht="15.75" customHeight="1" x14ac:dyDescent="0.2">
      <c r="A89" s="158" t="s">
        <v>37</v>
      </c>
      <c r="B89" s="158"/>
      <c r="C89" s="158"/>
      <c r="D89" s="158"/>
      <c r="E89" s="158"/>
      <c r="F89" s="158"/>
      <c r="G89" s="158"/>
      <c r="H89" s="158"/>
      <c r="I89" s="158"/>
      <c r="J89" s="158"/>
      <c r="K89" s="197" t="s">
        <v>9</v>
      </c>
      <c r="L89" s="197"/>
      <c r="M89" s="8"/>
      <c r="N89" s="2">
        <f>[1]Research!A89</f>
        <v>0</v>
      </c>
      <c r="O89" s="2">
        <f>[1]Research!B89</f>
        <v>0</v>
      </c>
    </row>
    <row r="90" spans="1:22" ht="13.5" customHeight="1" x14ac:dyDescent="0.2">
      <c r="A90" s="195" t="s">
        <v>59</v>
      </c>
      <c r="B90" s="195"/>
      <c r="C90" s="195"/>
      <c r="D90" s="195"/>
      <c r="E90" s="195"/>
      <c r="F90" s="195"/>
      <c r="G90" s="195"/>
      <c r="H90" s="195"/>
      <c r="I90" s="195"/>
      <c r="J90" s="195"/>
      <c r="K90" s="146">
        <v>0</v>
      </c>
      <c r="L90" s="146"/>
      <c r="N90" s="2">
        <f>[1]Research!A90</f>
        <v>0</v>
      </c>
      <c r="O90" s="2">
        <f>[1]Research!B90</f>
        <v>0</v>
      </c>
      <c r="P90" s="1"/>
      <c r="Q90" s="1"/>
      <c r="R90" s="1"/>
      <c r="S90" s="1"/>
      <c r="T90" s="1"/>
      <c r="U90" s="1"/>
      <c r="V90" s="1"/>
    </row>
    <row r="91" spans="1:22" s="11" customFormat="1" ht="13.5" customHeight="1" x14ac:dyDescent="0.2">
      <c r="A91" s="144" t="s">
        <v>60</v>
      </c>
      <c r="B91" s="144"/>
      <c r="C91" s="144"/>
      <c r="D91" s="144"/>
      <c r="E91" s="144"/>
      <c r="F91" s="144"/>
      <c r="G91" s="144"/>
      <c r="H91" s="144"/>
      <c r="I91" s="144"/>
      <c r="J91" s="144"/>
      <c r="K91" s="128">
        <v>0</v>
      </c>
      <c r="L91" s="128"/>
      <c r="M91" s="8"/>
      <c r="N91" s="2">
        <f>[1]Research!A91</f>
        <v>0</v>
      </c>
      <c r="O91" s="2">
        <f>[1]Research!B91</f>
        <v>0</v>
      </c>
    </row>
    <row r="92" spans="1:22" s="11" customFormat="1" ht="13.5" customHeight="1" x14ac:dyDescent="0.2">
      <c r="A92" s="144" t="s">
        <v>61</v>
      </c>
      <c r="B92" s="144"/>
      <c r="C92" s="144"/>
      <c r="D92" s="144"/>
      <c r="E92" s="144"/>
      <c r="F92" s="144"/>
      <c r="G92" s="144"/>
      <c r="H92" s="144"/>
      <c r="I92" s="144"/>
      <c r="J92" s="144"/>
      <c r="K92" s="128">
        <v>0</v>
      </c>
      <c r="L92" s="128"/>
      <c r="M92" s="8"/>
      <c r="N92" s="2">
        <f>[1]Research!A92</f>
        <v>0</v>
      </c>
      <c r="O92" s="2">
        <f>[1]Research!B92</f>
        <v>0</v>
      </c>
    </row>
    <row r="93" spans="1:22" s="11" customFormat="1" ht="13.5" customHeight="1" x14ac:dyDescent="0.2">
      <c r="A93" s="143" t="s">
        <v>62</v>
      </c>
      <c r="B93" s="143"/>
      <c r="C93" s="143"/>
      <c r="D93" s="143"/>
      <c r="E93" s="143"/>
      <c r="F93" s="143"/>
      <c r="G93" s="143"/>
      <c r="H93" s="143"/>
      <c r="I93" s="143"/>
      <c r="J93" s="143"/>
      <c r="K93" s="133">
        <v>0</v>
      </c>
      <c r="L93" s="133"/>
      <c r="M93" s="8"/>
      <c r="N93" s="2">
        <f>[1]Research!A93</f>
        <v>0</v>
      </c>
      <c r="O93" s="2">
        <f>[1]Research!B93</f>
        <v>0</v>
      </c>
    </row>
    <row r="94" spans="1:22" s="11" customFormat="1" ht="13.5" customHeight="1" x14ac:dyDescent="0.2">
      <c r="A94" s="165" t="s">
        <v>63</v>
      </c>
      <c r="B94" s="165"/>
      <c r="C94" s="184"/>
      <c r="D94" s="184"/>
      <c r="E94" s="184"/>
      <c r="F94" s="184"/>
      <c r="G94" s="184"/>
      <c r="H94" s="184"/>
      <c r="I94" s="184"/>
      <c r="J94" s="184"/>
      <c r="K94" s="130">
        <v>0</v>
      </c>
      <c r="L94" s="130"/>
      <c r="M94" s="8"/>
      <c r="N94" s="2">
        <f>[1]Research!A94</f>
        <v>0</v>
      </c>
      <c r="O94" s="2">
        <f>[1]Research!B94</f>
        <v>0</v>
      </c>
    </row>
    <row r="95" spans="1:22" s="11" customFormat="1" ht="12" customHeight="1" x14ac:dyDescent="0.2">
      <c r="A95" s="87" t="s">
        <v>127</v>
      </c>
      <c r="B95" s="87"/>
      <c r="C95" s="87"/>
      <c r="D95" s="87"/>
      <c r="E95" s="87"/>
      <c r="F95" s="87"/>
      <c r="G95" s="87"/>
      <c r="H95" s="87"/>
      <c r="I95" s="87"/>
      <c r="J95" s="87"/>
      <c r="K95" s="87"/>
      <c r="L95" s="87"/>
      <c r="M95" s="8"/>
      <c r="N95" s="2">
        <f>[1]Research!A95</f>
        <v>0</v>
      </c>
      <c r="O95" s="2">
        <f>[1]Research!B95</f>
        <v>0</v>
      </c>
    </row>
    <row r="96" spans="1:22" s="11" customFormat="1" ht="15.75" customHeight="1" x14ac:dyDescent="0.2">
      <c r="A96" s="75" t="s">
        <v>107</v>
      </c>
      <c r="B96" s="75"/>
      <c r="C96" s="75"/>
      <c r="D96" s="75"/>
      <c r="E96" s="75"/>
      <c r="F96" s="75"/>
      <c r="G96" s="75"/>
      <c r="H96" s="75"/>
      <c r="I96" s="75"/>
      <c r="J96" s="75"/>
      <c r="K96" s="120">
        <f>SUM(K90:K94)</f>
        <v>0</v>
      </c>
      <c r="L96" s="120"/>
      <c r="M96" s="8"/>
      <c r="N96" s="2">
        <f>[1]Research!A96</f>
        <v>0</v>
      </c>
      <c r="O96" s="2">
        <f>[1]Research!B96</f>
        <v>0</v>
      </c>
    </row>
    <row r="97" spans="1:22" ht="15.75" customHeight="1" x14ac:dyDescent="0.2">
      <c r="A97" s="148" t="s">
        <v>114</v>
      </c>
      <c r="B97" s="148"/>
      <c r="C97" s="148"/>
      <c r="D97" s="148"/>
      <c r="E97" s="148"/>
      <c r="F97" s="148"/>
      <c r="G97" s="148"/>
      <c r="H97" s="148"/>
      <c r="I97" s="83" t="s">
        <v>109</v>
      </c>
      <c r="J97" s="83"/>
      <c r="K97" s="178" t="s">
        <v>9</v>
      </c>
      <c r="L97" s="178"/>
      <c r="N97" s="2">
        <f>[1]Research!A97</f>
        <v>0</v>
      </c>
      <c r="O97" s="2">
        <f>[1]Research!B97</f>
        <v>0</v>
      </c>
      <c r="P97" s="1"/>
      <c r="Q97" s="1"/>
      <c r="R97" s="1"/>
      <c r="S97" s="1"/>
      <c r="T97" s="1"/>
      <c r="U97" s="1"/>
      <c r="V97" s="1"/>
    </row>
    <row r="98" spans="1:22" s="11" customFormat="1" ht="13.5" customHeight="1" x14ac:dyDescent="0.2">
      <c r="A98" s="54" t="s">
        <v>92</v>
      </c>
      <c r="B98" s="94"/>
      <c r="C98" s="94"/>
      <c r="D98" s="94"/>
      <c r="E98" s="94"/>
      <c r="F98" s="94"/>
      <c r="G98" s="94"/>
      <c r="H98" s="94"/>
      <c r="I98" s="94" t="s">
        <v>110</v>
      </c>
      <c r="J98" s="94"/>
      <c r="K98" s="162">
        <v>0</v>
      </c>
      <c r="L98" s="162"/>
      <c r="M98" s="8"/>
      <c r="N98" s="2">
        <f>[1]Research!A98</f>
        <v>0</v>
      </c>
      <c r="O98" s="2">
        <f>[1]Research!B98</f>
        <v>0</v>
      </c>
    </row>
    <row r="99" spans="1:22" s="11" customFormat="1" ht="13.5" customHeight="1" x14ac:dyDescent="0.2">
      <c r="A99" s="55" t="s">
        <v>93</v>
      </c>
      <c r="B99" s="81"/>
      <c r="C99" s="81"/>
      <c r="D99" s="81"/>
      <c r="E99" s="81"/>
      <c r="F99" s="81"/>
      <c r="G99" s="81"/>
      <c r="H99" s="81"/>
      <c r="I99" s="81" t="s">
        <v>110</v>
      </c>
      <c r="J99" s="81"/>
      <c r="K99" s="177">
        <v>0</v>
      </c>
      <c r="L99" s="177"/>
      <c r="M99" s="8"/>
      <c r="N99" s="2">
        <f>[1]Research!A99</f>
        <v>0</v>
      </c>
      <c r="O99" s="2">
        <f>[1]Research!B99</f>
        <v>0</v>
      </c>
    </row>
    <row r="100" spans="1:22" s="11" customFormat="1" ht="13.5" customHeight="1" x14ac:dyDescent="0.2">
      <c r="A100" s="55" t="s">
        <v>94</v>
      </c>
      <c r="B100" s="81"/>
      <c r="C100" s="81"/>
      <c r="D100" s="81"/>
      <c r="E100" s="81"/>
      <c r="F100" s="81"/>
      <c r="G100" s="81"/>
      <c r="H100" s="81"/>
      <c r="I100" s="81" t="s">
        <v>110</v>
      </c>
      <c r="J100" s="81"/>
      <c r="K100" s="177">
        <v>0</v>
      </c>
      <c r="L100" s="177"/>
      <c r="M100" s="8"/>
      <c r="N100" s="2">
        <f>[1]Research!A100</f>
        <v>0</v>
      </c>
      <c r="O100" s="2">
        <f>[1]Research!B100</f>
        <v>0</v>
      </c>
    </row>
    <row r="101" spans="1:22" s="11" customFormat="1" ht="13.5" customHeight="1" x14ac:dyDescent="0.2">
      <c r="A101" s="55" t="s">
        <v>95</v>
      </c>
      <c r="B101" s="81"/>
      <c r="C101" s="81"/>
      <c r="D101" s="81"/>
      <c r="E101" s="81"/>
      <c r="F101" s="81"/>
      <c r="G101" s="81"/>
      <c r="H101" s="81"/>
      <c r="I101" s="81" t="s">
        <v>110</v>
      </c>
      <c r="J101" s="81"/>
      <c r="K101" s="177">
        <v>0</v>
      </c>
      <c r="L101" s="177"/>
      <c r="M101" s="8"/>
      <c r="N101" s="2">
        <f>[1]Research!A101</f>
        <v>0</v>
      </c>
      <c r="O101" s="2">
        <f>[1]Research!B101</f>
        <v>0</v>
      </c>
    </row>
    <row r="102" spans="1:22" s="11" customFormat="1" ht="13.5" customHeight="1" x14ac:dyDescent="0.2">
      <c r="A102" s="56" t="s">
        <v>96</v>
      </c>
      <c r="B102" s="93"/>
      <c r="C102" s="93"/>
      <c r="D102" s="93"/>
      <c r="E102" s="93"/>
      <c r="F102" s="93"/>
      <c r="G102" s="93"/>
      <c r="H102" s="93"/>
      <c r="I102" s="93" t="s">
        <v>110</v>
      </c>
      <c r="J102" s="93"/>
      <c r="K102" s="191">
        <v>0</v>
      </c>
      <c r="L102" s="191"/>
      <c r="M102" s="8"/>
      <c r="N102" s="2">
        <f>[1]Research!A102</f>
        <v>0</v>
      </c>
      <c r="O102" s="2">
        <f>[1]Research!B102</f>
        <v>0</v>
      </c>
    </row>
    <row r="103" spans="1:22" s="11" customFormat="1" ht="12" customHeight="1" x14ac:dyDescent="0.2">
      <c r="A103" s="87" t="s">
        <v>128</v>
      </c>
      <c r="B103" s="87"/>
      <c r="C103" s="87"/>
      <c r="D103" s="87"/>
      <c r="E103" s="87"/>
      <c r="F103" s="87"/>
      <c r="G103" s="87"/>
      <c r="H103" s="87"/>
      <c r="I103" s="87"/>
      <c r="J103" s="87"/>
      <c r="K103" s="87"/>
      <c r="L103" s="87"/>
      <c r="M103" s="8"/>
      <c r="N103" s="2">
        <f>[1]Research!A103</f>
        <v>0</v>
      </c>
      <c r="O103" s="2">
        <f>[1]Research!B103</f>
        <v>0</v>
      </c>
      <c r="P103" s="8"/>
      <c r="Q103" s="8"/>
      <c r="R103" s="8"/>
      <c r="S103" s="8"/>
      <c r="T103" s="8"/>
      <c r="U103" s="8"/>
      <c r="V103" s="8"/>
    </row>
    <row r="104" spans="1:22" ht="15.75" customHeight="1" x14ac:dyDescent="0.2">
      <c r="A104" s="75" t="s">
        <v>68</v>
      </c>
      <c r="B104" s="75"/>
      <c r="C104" s="75"/>
      <c r="D104" s="75"/>
      <c r="E104" s="75"/>
      <c r="F104" s="75"/>
      <c r="G104" s="75"/>
      <c r="H104" s="75"/>
      <c r="I104" s="75"/>
      <c r="J104" s="75"/>
      <c r="K104" s="120">
        <f>SUM(K98:L102)</f>
        <v>0</v>
      </c>
      <c r="L104" s="120"/>
      <c r="N104" s="2">
        <f>[1]Research!A104</f>
        <v>0</v>
      </c>
      <c r="O104" s="2">
        <f>[1]Research!B104</f>
        <v>0</v>
      </c>
    </row>
    <row r="105" spans="1:22" s="11" customFormat="1" ht="15.75" customHeight="1" x14ac:dyDescent="0.2">
      <c r="A105" s="82" t="s">
        <v>38</v>
      </c>
      <c r="B105" s="82"/>
      <c r="C105" s="82"/>
      <c r="D105" s="82"/>
      <c r="E105" s="82"/>
      <c r="F105" s="82"/>
      <c r="G105" s="82"/>
      <c r="H105" s="82"/>
      <c r="I105" s="83" t="s">
        <v>115</v>
      </c>
      <c r="J105" s="83"/>
      <c r="K105" s="178" t="s">
        <v>9</v>
      </c>
      <c r="L105" s="178"/>
      <c r="M105" s="8"/>
      <c r="N105" s="2">
        <f>[1]Research!A105</f>
        <v>0</v>
      </c>
      <c r="O105" s="2">
        <f>[1]Research!B105</f>
        <v>0</v>
      </c>
      <c r="P105" s="8"/>
      <c r="Q105" s="8"/>
      <c r="R105" s="8"/>
      <c r="S105" s="8"/>
      <c r="T105" s="8"/>
      <c r="U105" s="8"/>
      <c r="V105" s="8"/>
    </row>
    <row r="106" spans="1:22" s="11" customFormat="1" ht="13.5" customHeight="1" x14ac:dyDescent="0.2">
      <c r="A106" s="156" t="s">
        <v>64</v>
      </c>
      <c r="B106" s="156"/>
      <c r="C106" s="156"/>
      <c r="D106" s="156"/>
      <c r="E106" s="156"/>
      <c r="F106" s="156"/>
      <c r="G106" s="156"/>
      <c r="H106" s="156"/>
      <c r="I106" s="156"/>
      <c r="J106" s="156"/>
      <c r="K106" s="185">
        <v>0</v>
      </c>
      <c r="L106" s="185"/>
      <c r="M106" s="8"/>
      <c r="N106" s="2">
        <f>[1]Research!A106</f>
        <v>0</v>
      </c>
      <c r="O106" s="2">
        <f>[1]Research!B106</f>
        <v>0</v>
      </c>
      <c r="P106" s="8"/>
      <c r="Q106" s="8"/>
      <c r="R106" s="8"/>
      <c r="S106" s="8"/>
      <c r="T106" s="8"/>
      <c r="U106" s="8"/>
      <c r="V106" s="8"/>
    </row>
    <row r="107" spans="1:22" s="11" customFormat="1" ht="13.5" customHeight="1" x14ac:dyDescent="0.2">
      <c r="A107" s="147" t="s">
        <v>65</v>
      </c>
      <c r="B107" s="147"/>
      <c r="C107" s="147"/>
      <c r="D107" s="147"/>
      <c r="E107" s="147"/>
      <c r="F107" s="147"/>
      <c r="G107" s="147"/>
      <c r="H107" s="147"/>
      <c r="I107" s="147"/>
      <c r="J107" s="147"/>
      <c r="K107" s="189">
        <v>0</v>
      </c>
      <c r="L107" s="189"/>
      <c r="M107" s="8"/>
      <c r="N107" s="2">
        <f>[1]Research!A107</f>
        <v>0</v>
      </c>
      <c r="O107" s="2">
        <f>[1]Research!B107</f>
        <v>0</v>
      </c>
      <c r="P107" s="8"/>
      <c r="Q107" s="8"/>
      <c r="R107" s="8"/>
      <c r="S107" s="8"/>
      <c r="T107" s="8"/>
      <c r="U107" s="8"/>
      <c r="V107" s="8"/>
    </row>
    <row r="108" spans="1:22" s="11" customFormat="1" ht="13.5" customHeight="1" x14ac:dyDescent="0.2">
      <c r="A108" s="183" t="s">
        <v>119</v>
      </c>
      <c r="B108" s="183"/>
      <c r="C108" s="183"/>
      <c r="D108" s="183"/>
      <c r="E108" s="183"/>
      <c r="F108" s="183"/>
      <c r="G108" s="183"/>
      <c r="H108" s="183"/>
      <c r="I108" s="93" t="s">
        <v>110</v>
      </c>
      <c r="J108" s="93"/>
      <c r="K108" s="182">
        <v>0</v>
      </c>
      <c r="L108" s="182"/>
      <c r="M108" s="8"/>
      <c r="N108" s="2">
        <f>[1]Research!A108</f>
        <v>0</v>
      </c>
      <c r="O108" s="2">
        <f>[1]Research!B108</f>
        <v>0</v>
      </c>
      <c r="P108" s="8"/>
      <c r="Q108" s="8"/>
      <c r="R108" s="8"/>
      <c r="S108" s="8"/>
      <c r="T108" s="8"/>
      <c r="U108" s="8"/>
      <c r="V108" s="8"/>
    </row>
    <row r="109" spans="1:22" s="11" customFormat="1" ht="15.75" customHeight="1" x14ac:dyDescent="0.2">
      <c r="A109" s="75" t="s">
        <v>69</v>
      </c>
      <c r="B109" s="75"/>
      <c r="C109" s="75"/>
      <c r="D109" s="75"/>
      <c r="E109" s="75"/>
      <c r="F109" s="75"/>
      <c r="G109" s="75"/>
      <c r="H109" s="75"/>
      <c r="I109" s="75"/>
      <c r="J109" s="75"/>
      <c r="K109" s="188">
        <f>SUM(K106:L108)</f>
        <v>0</v>
      </c>
      <c r="L109" s="188"/>
      <c r="M109" s="8"/>
      <c r="N109" s="2">
        <f>[1]Research!A109</f>
        <v>0</v>
      </c>
      <c r="O109" s="2">
        <f>[1]Research!B109</f>
        <v>0</v>
      </c>
      <c r="P109" s="8"/>
      <c r="Q109" s="8"/>
      <c r="R109" s="8"/>
      <c r="S109" s="8"/>
      <c r="T109" s="8"/>
      <c r="U109" s="8"/>
      <c r="V109" s="8"/>
    </row>
    <row r="110" spans="1:22" ht="15.75" customHeight="1" x14ac:dyDescent="0.2">
      <c r="A110" s="82" t="s">
        <v>39</v>
      </c>
      <c r="B110" s="82"/>
      <c r="C110" s="82"/>
      <c r="D110" s="82"/>
      <c r="E110" s="82"/>
      <c r="F110" s="82"/>
      <c r="G110" s="82"/>
      <c r="H110" s="82"/>
      <c r="I110" s="83" t="s">
        <v>116</v>
      </c>
      <c r="J110" s="83"/>
      <c r="K110" s="178" t="s">
        <v>9</v>
      </c>
      <c r="L110" s="178"/>
      <c r="N110" s="2">
        <f>[1]Research!A110</f>
        <v>0</v>
      </c>
      <c r="O110" s="2">
        <f>[1]Research!B110</f>
        <v>0</v>
      </c>
    </row>
    <row r="111" spans="1:22" s="11" customFormat="1" ht="13.5" customHeight="1" x14ac:dyDescent="0.2">
      <c r="A111" s="156" t="s">
        <v>66</v>
      </c>
      <c r="B111" s="156"/>
      <c r="C111" s="156"/>
      <c r="D111" s="156"/>
      <c r="E111" s="156"/>
      <c r="F111" s="156"/>
      <c r="G111" s="156"/>
      <c r="H111" s="156"/>
      <c r="I111" s="156"/>
      <c r="J111" s="156"/>
      <c r="K111" s="146">
        <v>0</v>
      </c>
      <c r="L111" s="146"/>
      <c r="M111" s="8"/>
      <c r="N111" s="2">
        <f>[1]Research!A111</f>
        <v>0</v>
      </c>
      <c r="O111" s="2">
        <f>[1]Research!B111</f>
        <v>0</v>
      </c>
      <c r="P111" s="8"/>
      <c r="Q111" s="8"/>
      <c r="R111" s="8"/>
      <c r="S111" s="8"/>
      <c r="T111" s="8"/>
      <c r="U111" s="8"/>
      <c r="V111" s="8"/>
    </row>
    <row r="112" spans="1:22" s="11" customFormat="1" ht="13.5" customHeight="1" x14ac:dyDescent="0.2">
      <c r="A112" s="147" t="s">
        <v>117</v>
      </c>
      <c r="B112" s="147"/>
      <c r="C112" s="147"/>
      <c r="D112" s="147"/>
      <c r="E112" s="147"/>
      <c r="F112" s="147"/>
      <c r="G112" s="147"/>
      <c r="H112" s="147"/>
      <c r="I112" s="81" t="s">
        <v>110</v>
      </c>
      <c r="J112" s="81"/>
      <c r="K112" s="133">
        <v>0</v>
      </c>
      <c r="L112" s="133"/>
      <c r="M112" s="8"/>
      <c r="N112" s="2">
        <f>[1]Research!A112</f>
        <v>0</v>
      </c>
      <c r="O112" s="2">
        <f>[1]Research!B112</f>
        <v>0</v>
      </c>
      <c r="P112" s="8"/>
      <c r="Q112" s="8"/>
      <c r="R112" s="8"/>
      <c r="S112" s="8"/>
      <c r="T112" s="8"/>
      <c r="U112" s="8"/>
      <c r="V112" s="8"/>
    </row>
    <row r="113" spans="1:22" s="11" customFormat="1" ht="13.5" customHeight="1" x14ac:dyDescent="0.2">
      <c r="A113" s="147" t="s">
        <v>118</v>
      </c>
      <c r="B113" s="147"/>
      <c r="C113" s="147"/>
      <c r="D113" s="147"/>
      <c r="E113" s="147"/>
      <c r="F113" s="147"/>
      <c r="G113" s="147"/>
      <c r="H113" s="147"/>
      <c r="I113" s="81" t="s">
        <v>110</v>
      </c>
      <c r="J113" s="81"/>
      <c r="K113" s="133">
        <v>0</v>
      </c>
      <c r="L113" s="133"/>
      <c r="M113" s="8"/>
      <c r="N113" s="2">
        <f>[1]Research!A113</f>
        <v>0</v>
      </c>
      <c r="O113" s="2">
        <f>[1]Research!B113</f>
        <v>0</v>
      </c>
      <c r="P113" s="8"/>
      <c r="Q113" s="8"/>
      <c r="R113" s="8"/>
      <c r="S113" s="8"/>
      <c r="T113" s="8"/>
      <c r="U113" s="8"/>
      <c r="V113" s="8"/>
    </row>
    <row r="114" spans="1:22" s="11" customFormat="1" ht="13.5" customHeight="1" x14ac:dyDescent="0.2">
      <c r="A114" s="165" t="s">
        <v>67</v>
      </c>
      <c r="B114" s="165"/>
      <c r="C114" s="165"/>
      <c r="D114" s="165"/>
      <c r="E114" s="165"/>
      <c r="F114" s="165"/>
      <c r="G114" s="165"/>
      <c r="H114" s="165"/>
      <c r="I114" s="165"/>
      <c r="J114" s="165"/>
      <c r="K114" s="151">
        <v>0</v>
      </c>
      <c r="L114" s="151"/>
      <c r="M114" s="8"/>
      <c r="N114" s="2">
        <f>[1]Research!A114</f>
        <v>0</v>
      </c>
      <c r="O114" s="2">
        <f>[1]Research!B114</f>
        <v>0</v>
      </c>
      <c r="P114" s="8"/>
      <c r="Q114" s="8"/>
      <c r="R114" s="8"/>
      <c r="S114" s="8"/>
      <c r="T114" s="8"/>
      <c r="U114" s="8"/>
      <c r="V114" s="8"/>
    </row>
    <row r="115" spans="1:22" s="11" customFormat="1" ht="15.75" customHeight="1" x14ac:dyDescent="0.2">
      <c r="A115" s="75" t="s">
        <v>70</v>
      </c>
      <c r="B115" s="75"/>
      <c r="C115" s="75"/>
      <c r="D115" s="75"/>
      <c r="E115" s="75"/>
      <c r="F115" s="75"/>
      <c r="G115" s="75"/>
      <c r="H115" s="75"/>
      <c r="I115" s="75"/>
      <c r="J115" s="75"/>
      <c r="K115" s="149">
        <f>SUM(K111:L114)</f>
        <v>0</v>
      </c>
      <c r="L115" s="149"/>
      <c r="M115" s="8"/>
      <c r="N115" s="2">
        <f>[1]Research!A115</f>
        <v>0</v>
      </c>
      <c r="O115" s="2">
        <f>[1]Research!B115</f>
        <v>0</v>
      </c>
      <c r="P115" s="8"/>
      <c r="Q115" s="8"/>
      <c r="R115" s="8"/>
      <c r="S115" s="8"/>
      <c r="T115" s="8"/>
      <c r="U115" s="8"/>
      <c r="V115" s="8"/>
    </row>
    <row r="116" spans="1:22" s="11" customFormat="1" ht="15.75" customHeight="1" x14ac:dyDescent="0.2">
      <c r="A116" s="158" t="s">
        <v>89</v>
      </c>
      <c r="B116" s="158"/>
      <c r="C116" s="158"/>
      <c r="D116" s="158"/>
      <c r="E116" s="158"/>
      <c r="F116" s="158"/>
      <c r="G116" s="158"/>
      <c r="H116" s="158"/>
      <c r="I116" s="158"/>
      <c r="J116" s="158"/>
      <c r="K116" s="178" t="s">
        <v>9</v>
      </c>
      <c r="L116" s="178"/>
      <c r="M116" s="8"/>
      <c r="N116" s="2">
        <f>[1]Research!A116</f>
        <v>0</v>
      </c>
      <c r="O116" s="2">
        <f>[1]Research!B116</f>
        <v>0</v>
      </c>
      <c r="P116" s="8"/>
      <c r="Q116" s="8"/>
      <c r="R116" s="8"/>
      <c r="S116" s="8"/>
      <c r="T116" s="8"/>
      <c r="U116" s="8"/>
      <c r="V116" s="8"/>
    </row>
    <row r="117" spans="1:22" s="11" customFormat="1" ht="13.5" customHeight="1" x14ac:dyDescent="0.2">
      <c r="A117" s="180" t="s">
        <v>111</v>
      </c>
      <c r="B117" s="180"/>
      <c r="C117" s="181" t="s">
        <v>124</v>
      </c>
      <c r="D117" s="181"/>
      <c r="E117" s="181"/>
      <c r="F117" s="181"/>
      <c r="G117" s="181"/>
      <c r="H117" s="181"/>
      <c r="I117" s="181"/>
      <c r="J117" s="181"/>
      <c r="K117" s="179">
        <f>(IF(SUM(K68:K74)&gt;=3000,SUM(K68:K74),0)+K88+K90+K91+K92+(IF(AND(I108="NRC Postdoc",K108&gt;0), K108, 0)))*O62</f>
        <v>0</v>
      </c>
      <c r="L117" s="179"/>
      <c r="M117" s="8"/>
      <c r="N117" s="2">
        <f>[1]Research!A117</f>
        <v>0</v>
      </c>
      <c r="O117" s="2">
        <f>[1]Research!B117</f>
        <v>0</v>
      </c>
      <c r="P117" s="8"/>
      <c r="Q117" s="8"/>
      <c r="R117" s="8"/>
      <c r="S117" s="8"/>
      <c r="T117" s="8"/>
      <c r="U117" s="8"/>
      <c r="V117" s="8"/>
    </row>
    <row r="118" spans="1:22" s="11" customFormat="1" ht="13.5" customHeight="1" x14ac:dyDescent="0.2">
      <c r="A118" s="194" t="s">
        <v>120</v>
      </c>
      <c r="B118" s="194"/>
      <c r="C118" s="190" t="s">
        <v>121</v>
      </c>
      <c r="D118" s="190"/>
      <c r="E118" s="190"/>
      <c r="F118" s="190"/>
      <c r="G118" s="190"/>
      <c r="H118" s="190"/>
      <c r="I118" s="190"/>
      <c r="J118" s="190"/>
      <c r="K118" s="179">
        <f>(IF(AND(I98="New Grant",K98&gt;0), O63, 0)+IF(AND(I99="New Grant",K99&gt;0), O63, 0)+IF(AND(I100="New Grant",K100&gt;0), O63, 0)+IF(AND(I101="New Grant",K101&gt;0), O63, 0)+IF(AND(I102="New Grant",K102&gt;0), O63, 0))</f>
        <v>0</v>
      </c>
      <c r="L118" s="179"/>
      <c r="M118" s="8"/>
      <c r="N118" s="2"/>
      <c r="O118" s="2"/>
    </row>
    <row r="119" spans="1:22" ht="15.75" customHeight="1" x14ac:dyDescent="0.2">
      <c r="A119" s="75" t="s">
        <v>90</v>
      </c>
      <c r="B119" s="75"/>
      <c r="C119" s="75"/>
      <c r="D119" s="75"/>
      <c r="E119" s="75"/>
      <c r="F119" s="75"/>
      <c r="G119" s="75"/>
      <c r="H119" s="75"/>
      <c r="I119" s="75"/>
      <c r="J119" s="75"/>
      <c r="K119" s="120">
        <f>SUM(K117:L118)</f>
        <v>0</v>
      </c>
      <c r="L119" s="120"/>
      <c r="O119" s="2"/>
      <c r="P119" s="1"/>
      <c r="Q119" s="1"/>
      <c r="R119" s="1"/>
      <c r="S119" s="1"/>
      <c r="T119" s="1"/>
      <c r="U119" s="1"/>
      <c r="V119" s="1"/>
    </row>
    <row r="120" spans="1:22" ht="15.75" customHeight="1" thickBot="1" x14ac:dyDescent="0.25">
      <c r="A120" s="192" t="s">
        <v>49</v>
      </c>
      <c r="B120" s="192"/>
      <c r="C120" s="192"/>
      <c r="D120" s="192"/>
      <c r="E120" s="192"/>
      <c r="F120" s="192"/>
      <c r="G120" s="192"/>
      <c r="H120" s="192"/>
      <c r="I120" s="192"/>
      <c r="J120" s="192"/>
      <c r="K120" s="193">
        <f>K63+K80+K88+K96+K104+K109+K115+K119</f>
        <v>0</v>
      </c>
      <c r="L120" s="193"/>
      <c r="O120" s="2"/>
      <c r="P120" s="1"/>
      <c r="Q120" s="1"/>
      <c r="R120" s="1"/>
      <c r="S120" s="1"/>
      <c r="T120" s="1"/>
      <c r="U120" s="1"/>
      <c r="V120" s="1"/>
    </row>
    <row r="121" spans="1:22" ht="15.75" customHeight="1" thickBot="1" x14ac:dyDescent="0.25">
      <c r="A121" s="84" t="s">
        <v>76</v>
      </c>
      <c r="B121" s="84"/>
      <c r="C121" s="84"/>
      <c r="D121" s="84"/>
      <c r="E121" s="84"/>
      <c r="F121" s="84"/>
      <c r="G121" s="84"/>
      <c r="H121" s="84"/>
      <c r="I121" s="84"/>
      <c r="J121" s="84"/>
      <c r="K121" s="84"/>
      <c r="L121" s="84"/>
      <c r="O121" s="2"/>
      <c r="P121" s="1"/>
      <c r="Q121" s="1"/>
      <c r="R121" s="1"/>
      <c r="S121" s="1"/>
      <c r="T121" s="1"/>
      <c r="U121" s="1"/>
      <c r="V121" s="1"/>
    </row>
    <row r="122" spans="1:22" ht="13.5" customHeight="1" x14ac:dyDescent="0.2">
      <c r="A122" s="186" t="s">
        <v>24</v>
      </c>
      <c r="B122" s="186"/>
      <c r="C122" s="60" t="s">
        <v>86</v>
      </c>
      <c r="D122" s="43" t="str">
        <f ca="1">OFFSET($N$1,MATCH($E$3,$N$1:$N$3,0)-1,1,1,1)</f>
        <v>N/A</v>
      </c>
      <c r="E122" s="154" t="s">
        <v>102</v>
      </c>
      <c r="F122" s="154"/>
      <c r="G122" s="61">
        <f>G45+F88</f>
        <v>0</v>
      </c>
      <c r="H122" s="187" t="s">
        <v>103</v>
      </c>
      <c r="I122" s="187"/>
      <c r="J122" s="187"/>
      <c r="K122" s="142" t="e">
        <f ca="1">G122*D122</f>
        <v>#VALUE!</v>
      </c>
      <c r="L122" s="142"/>
      <c r="O122" s="2"/>
      <c r="P122" s="1"/>
      <c r="Q122" s="1"/>
      <c r="R122" s="1"/>
      <c r="S122" s="1"/>
      <c r="T122" s="1"/>
      <c r="U122" s="1"/>
      <c r="V122" s="1"/>
    </row>
    <row r="123" spans="1:22" ht="13.5" customHeight="1" thickBot="1" x14ac:dyDescent="0.25">
      <c r="A123" s="155" t="s">
        <v>101</v>
      </c>
      <c r="B123" s="155"/>
      <c r="C123" s="155"/>
      <c r="D123" s="155"/>
      <c r="E123" s="155"/>
      <c r="F123" s="152" t="e">
        <f ca="1">K122/(L23+L34+G88)</f>
        <v>#VALUE!</v>
      </c>
      <c r="G123" s="152"/>
      <c r="H123" s="153" t="s">
        <v>113</v>
      </c>
      <c r="I123" s="153"/>
      <c r="J123" s="153"/>
      <c r="K123" s="150"/>
      <c r="L123" s="150"/>
      <c r="O123" s="2"/>
      <c r="P123" s="1"/>
      <c r="Q123" s="1"/>
      <c r="R123" s="1"/>
      <c r="S123" s="1"/>
      <c r="T123" s="1"/>
      <c r="U123" s="1"/>
      <c r="V123" s="1"/>
    </row>
    <row r="124" spans="1:22" ht="15.75" customHeight="1" thickBot="1" x14ac:dyDescent="0.25">
      <c r="A124" s="84" t="s">
        <v>77</v>
      </c>
      <c r="B124" s="84"/>
      <c r="C124" s="84"/>
      <c r="D124" s="84"/>
      <c r="E124" s="84"/>
      <c r="F124" s="84"/>
      <c r="G124" s="84"/>
      <c r="H124" s="84"/>
      <c r="I124" s="84"/>
      <c r="J124" s="84"/>
      <c r="K124" s="84"/>
      <c r="L124" s="84"/>
      <c r="O124" s="2"/>
      <c r="P124" s="1"/>
      <c r="Q124" s="1"/>
      <c r="R124" s="1"/>
      <c r="S124" s="1"/>
      <c r="T124" s="1"/>
      <c r="U124" s="1"/>
      <c r="V124" s="1"/>
    </row>
    <row r="125" spans="1:22" ht="13.5" customHeight="1" x14ac:dyDescent="0.2">
      <c r="A125" s="141" t="s">
        <v>33</v>
      </c>
      <c r="B125" s="141"/>
      <c r="C125" s="141"/>
      <c r="D125" s="141"/>
      <c r="E125" s="141"/>
      <c r="F125" s="141"/>
      <c r="G125" s="141"/>
      <c r="H125" s="141"/>
      <c r="I125" s="141"/>
      <c r="J125" s="141"/>
      <c r="K125" s="136">
        <f ca="1">L45</f>
        <v>0</v>
      </c>
      <c r="L125" s="136"/>
      <c r="O125" s="2"/>
      <c r="P125" s="1"/>
      <c r="Q125" s="1"/>
      <c r="R125" s="1"/>
      <c r="S125" s="1"/>
      <c r="T125" s="1"/>
      <c r="U125" s="1"/>
      <c r="V125" s="1"/>
    </row>
    <row r="126" spans="1:22" ht="13.5" customHeight="1" x14ac:dyDescent="0.2">
      <c r="A126" s="140" t="s">
        <v>29</v>
      </c>
      <c r="B126" s="140"/>
      <c r="C126" s="140"/>
      <c r="D126" s="140"/>
      <c r="E126" s="140"/>
      <c r="F126" s="140"/>
      <c r="G126" s="140"/>
      <c r="H126" s="140"/>
      <c r="I126" s="140"/>
      <c r="J126" s="140"/>
      <c r="K126" s="139">
        <f>K63</f>
        <v>0</v>
      </c>
      <c r="L126" s="139"/>
      <c r="O126" s="2"/>
      <c r="P126" s="1"/>
      <c r="Q126" s="1"/>
      <c r="R126" s="1"/>
      <c r="S126" s="1"/>
      <c r="T126" s="1"/>
      <c r="U126" s="1"/>
      <c r="V126" s="1"/>
    </row>
    <row r="127" spans="1:22" ht="13.5" customHeight="1" x14ac:dyDescent="0.2">
      <c r="A127" s="140" t="s">
        <v>28</v>
      </c>
      <c r="B127" s="140"/>
      <c r="C127" s="140"/>
      <c r="D127" s="140"/>
      <c r="E127" s="140"/>
      <c r="F127" s="140"/>
      <c r="G127" s="140"/>
      <c r="H127" s="140"/>
      <c r="I127" s="140"/>
      <c r="J127" s="140"/>
      <c r="K127" s="139">
        <f>K80</f>
        <v>0</v>
      </c>
      <c r="L127" s="139"/>
      <c r="O127" s="2"/>
      <c r="P127" s="1"/>
      <c r="Q127" s="1"/>
      <c r="R127" s="1"/>
      <c r="S127" s="1"/>
      <c r="T127" s="1"/>
      <c r="U127" s="1"/>
      <c r="V127" s="1"/>
    </row>
    <row r="128" spans="1:22" ht="13.5" customHeight="1" x14ac:dyDescent="0.2">
      <c r="A128" s="140" t="s">
        <v>42</v>
      </c>
      <c r="B128" s="140"/>
      <c r="C128" s="140"/>
      <c r="D128" s="140"/>
      <c r="E128" s="140"/>
      <c r="F128" s="140"/>
      <c r="G128" s="140"/>
      <c r="H128" s="140"/>
      <c r="I128" s="140"/>
      <c r="J128" s="140"/>
      <c r="K128" s="139">
        <f>K88+K96+K104+K109+K115+K119</f>
        <v>0</v>
      </c>
      <c r="L128" s="139"/>
      <c r="O128" s="2"/>
      <c r="P128" s="1"/>
      <c r="Q128" s="1"/>
      <c r="R128" s="1"/>
      <c r="S128" s="1"/>
      <c r="T128" s="1"/>
      <c r="U128" s="1"/>
      <c r="V128" s="1"/>
    </row>
    <row r="129" spans="1:22" ht="13.5" customHeight="1" x14ac:dyDescent="0.2">
      <c r="A129" s="140" t="s">
        <v>74</v>
      </c>
      <c r="B129" s="140"/>
      <c r="C129" s="140"/>
      <c r="D129" s="140"/>
      <c r="E129" s="140"/>
      <c r="F129" s="140"/>
      <c r="G129" s="140"/>
      <c r="H129" s="140"/>
      <c r="I129" s="140"/>
      <c r="J129" s="140"/>
      <c r="K129" s="139">
        <f ca="1">K125+K126+K127+K128</f>
        <v>0</v>
      </c>
      <c r="L129" s="139"/>
      <c r="N129" s="4"/>
      <c r="O129" s="4"/>
      <c r="P129" s="1"/>
      <c r="Q129" s="1"/>
      <c r="R129" s="1"/>
      <c r="S129" s="1"/>
      <c r="T129" s="1"/>
      <c r="U129" s="1"/>
      <c r="V129" s="1"/>
    </row>
    <row r="130" spans="1:22" ht="13.5" customHeight="1" thickBot="1" x14ac:dyDescent="0.25">
      <c r="A130" s="137" t="s">
        <v>75</v>
      </c>
      <c r="B130" s="137"/>
      <c r="C130" s="137"/>
      <c r="D130" s="137"/>
      <c r="E130" s="137"/>
      <c r="F130" s="137"/>
      <c r="G130" s="137"/>
      <c r="H130" s="137"/>
      <c r="I130" s="137"/>
      <c r="J130" s="137"/>
      <c r="K130" s="138" t="e">
        <f ca="1">K122</f>
        <v>#VALUE!</v>
      </c>
      <c r="L130" s="138"/>
      <c r="N130" s="4"/>
      <c r="O130" s="4"/>
      <c r="P130" s="1"/>
      <c r="Q130" s="1"/>
      <c r="R130" s="1"/>
      <c r="S130" s="1"/>
      <c r="T130" s="1"/>
      <c r="U130" s="1"/>
      <c r="V130" s="1"/>
    </row>
    <row r="131" spans="1:22" ht="15.75" customHeight="1" thickBot="1" x14ac:dyDescent="0.25">
      <c r="A131" s="135" t="s">
        <v>6</v>
      </c>
      <c r="B131" s="135"/>
      <c r="C131" s="135"/>
      <c r="D131" s="135"/>
      <c r="E131" s="135"/>
      <c r="F131" s="135"/>
      <c r="G131" s="135"/>
      <c r="H131" s="135"/>
      <c r="I131" s="135"/>
      <c r="J131" s="135"/>
      <c r="K131" s="134" t="e">
        <f ca="1">K129+K130</f>
        <v>#VALUE!</v>
      </c>
      <c r="L131" s="134"/>
      <c r="N131" s="4"/>
      <c r="O131" s="4"/>
      <c r="P131" s="1"/>
      <c r="Q131" s="1"/>
      <c r="R131" s="1"/>
      <c r="S131" s="1"/>
      <c r="T131" s="1"/>
      <c r="U131" s="1"/>
      <c r="V131" s="1"/>
    </row>
    <row r="132" spans="1:22" s="11" customFormat="1" ht="15.75" customHeight="1" thickBot="1" x14ac:dyDescent="0.25">
      <c r="A132" s="145" t="s">
        <v>83</v>
      </c>
      <c r="B132" s="145"/>
      <c r="C132" s="145"/>
      <c r="D132" s="145"/>
      <c r="E132" s="145"/>
      <c r="F132" s="145"/>
      <c r="G132" s="145"/>
      <c r="H132" s="145"/>
      <c r="I132" s="145"/>
      <c r="J132" s="145"/>
      <c r="K132" s="145"/>
      <c r="L132" s="145"/>
      <c r="M132" s="8"/>
      <c r="N132" s="2"/>
      <c r="O132" s="3"/>
    </row>
    <row r="133" spans="1:22" s="11" customFormat="1" ht="15.75" customHeight="1" thickBot="1" x14ac:dyDescent="0.25">
      <c r="A133" s="84" t="s">
        <v>82</v>
      </c>
      <c r="B133" s="84"/>
      <c r="C133" s="84"/>
      <c r="D133" s="84"/>
      <c r="E133" s="84"/>
      <c r="F133" s="84"/>
      <c r="G133" s="84"/>
      <c r="H133" s="84"/>
      <c r="I133" s="84"/>
      <c r="J133" s="84"/>
      <c r="K133" s="84"/>
      <c r="L133" s="84"/>
      <c r="M133" s="8"/>
      <c r="N133" s="9"/>
      <c r="O133" s="10"/>
    </row>
    <row r="134" spans="1:22" s="11" customFormat="1" ht="14.1" customHeight="1" x14ac:dyDescent="0.2">
      <c r="A134" s="168"/>
      <c r="B134" s="169"/>
      <c r="C134" s="169"/>
      <c r="D134" s="169"/>
      <c r="E134" s="169"/>
      <c r="F134" s="169"/>
      <c r="G134" s="169"/>
      <c r="H134" s="169"/>
      <c r="I134" s="169"/>
      <c r="J134" s="169"/>
      <c r="K134" s="169"/>
      <c r="L134" s="170"/>
      <c r="M134" s="8"/>
      <c r="N134" s="9"/>
      <c r="O134" s="10"/>
    </row>
    <row r="135" spans="1:22" s="11" customFormat="1" ht="14.1" customHeight="1" x14ac:dyDescent="0.2">
      <c r="A135" s="171"/>
      <c r="B135" s="172"/>
      <c r="C135" s="172"/>
      <c r="D135" s="172"/>
      <c r="E135" s="172"/>
      <c r="F135" s="172"/>
      <c r="G135" s="172"/>
      <c r="H135" s="172"/>
      <c r="I135" s="172"/>
      <c r="J135" s="172"/>
      <c r="K135" s="172"/>
      <c r="L135" s="173"/>
      <c r="M135" s="8"/>
      <c r="N135" s="9"/>
      <c r="O135" s="10"/>
    </row>
    <row r="136" spans="1:22" s="11" customFormat="1" ht="14.1" customHeight="1" x14ac:dyDescent="0.2">
      <c r="A136" s="171"/>
      <c r="B136" s="172"/>
      <c r="C136" s="172"/>
      <c r="D136" s="172"/>
      <c r="E136" s="172"/>
      <c r="F136" s="172"/>
      <c r="G136" s="172"/>
      <c r="H136" s="172"/>
      <c r="I136" s="172"/>
      <c r="J136" s="172"/>
      <c r="K136" s="172"/>
      <c r="L136" s="173"/>
      <c r="M136" s="8"/>
      <c r="N136" s="9"/>
      <c r="O136" s="10"/>
    </row>
    <row r="137" spans="1:22" s="11" customFormat="1" ht="14.1" customHeight="1" x14ac:dyDescent="0.2">
      <c r="A137" s="171"/>
      <c r="B137" s="172"/>
      <c r="C137" s="172"/>
      <c r="D137" s="172"/>
      <c r="E137" s="172"/>
      <c r="F137" s="172"/>
      <c r="G137" s="172"/>
      <c r="H137" s="172"/>
      <c r="I137" s="172"/>
      <c r="J137" s="172"/>
      <c r="K137" s="172"/>
      <c r="L137" s="173"/>
      <c r="M137" s="8"/>
      <c r="N137" s="8"/>
      <c r="O137" s="8"/>
    </row>
    <row r="138" spans="1:22" s="11" customFormat="1" ht="14.1" customHeight="1" x14ac:dyDescent="0.2">
      <c r="A138" s="171"/>
      <c r="B138" s="172"/>
      <c r="C138" s="172"/>
      <c r="D138" s="172"/>
      <c r="E138" s="172"/>
      <c r="F138" s="172"/>
      <c r="G138" s="172"/>
      <c r="H138" s="172"/>
      <c r="I138" s="172"/>
      <c r="J138" s="172"/>
      <c r="K138" s="172"/>
      <c r="L138" s="173"/>
      <c r="M138" s="8"/>
      <c r="N138" s="8"/>
      <c r="O138" s="8"/>
    </row>
    <row r="139" spans="1:22" s="11" customFormat="1" ht="14.1" customHeight="1" x14ac:dyDescent="0.2">
      <c r="A139" s="171"/>
      <c r="B139" s="172"/>
      <c r="C139" s="172"/>
      <c r="D139" s="172"/>
      <c r="E139" s="172"/>
      <c r="F139" s="172"/>
      <c r="G139" s="172"/>
      <c r="H139" s="172"/>
      <c r="I139" s="172"/>
      <c r="J139" s="172"/>
      <c r="K139" s="172"/>
      <c r="L139" s="173"/>
      <c r="M139" s="8"/>
      <c r="N139" s="8"/>
      <c r="O139" s="8"/>
    </row>
    <row r="140" spans="1:22" s="11" customFormat="1" ht="14.1" customHeight="1" x14ac:dyDescent="0.2">
      <c r="A140" s="171"/>
      <c r="B140" s="172"/>
      <c r="C140" s="172"/>
      <c r="D140" s="172"/>
      <c r="E140" s="172"/>
      <c r="F140" s="172"/>
      <c r="G140" s="172"/>
      <c r="H140" s="172"/>
      <c r="I140" s="172"/>
      <c r="J140" s="172"/>
      <c r="K140" s="172"/>
      <c r="L140" s="173"/>
      <c r="M140" s="8"/>
      <c r="N140" s="8"/>
      <c r="O140" s="8"/>
    </row>
    <row r="141" spans="1:22" s="11" customFormat="1" ht="14.1" customHeight="1" x14ac:dyDescent="0.2">
      <c r="A141" s="171"/>
      <c r="B141" s="172"/>
      <c r="C141" s="172"/>
      <c r="D141" s="172"/>
      <c r="E141" s="172"/>
      <c r="F141" s="172"/>
      <c r="G141" s="172"/>
      <c r="H141" s="172"/>
      <c r="I141" s="172"/>
      <c r="J141" s="172"/>
      <c r="K141" s="172"/>
      <c r="L141" s="173"/>
      <c r="M141" s="8"/>
      <c r="N141" s="8"/>
      <c r="O141" s="8"/>
    </row>
    <row r="142" spans="1:22" s="11" customFormat="1" ht="14.1" customHeight="1" x14ac:dyDescent="0.2">
      <c r="A142" s="171"/>
      <c r="B142" s="172"/>
      <c r="C142" s="172"/>
      <c r="D142" s="172"/>
      <c r="E142" s="172"/>
      <c r="F142" s="172"/>
      <c r="G142" s="172"/>
      <c r="H142" s="172"/>
      <c r="I142" s="172"/>
      <c r="J142" s="172"/>
      <c r="K142" s="172"/>
      <c r="L142" s="173"/>
      <c r="M142" s="8"/>
      <c r="N142" s="8"/>
      <c r="O142" s="8"/>
    </row>
    <row r="143" spans="1:22" s="11" customFormat="1" ht="14.1" customHeight="1" x14ac:dyDescent="0.2">
      <c r="A143" s="171"/>
      <c r="B143" s="172"/>
      <c r="C143" s="172"/>
      <c r="D143" s="172"/>
      <c r="E143" s="172"/>
      <c r="F143" s="172"/>
      <c r="G143" s="172"/>
      <c r="H143" s="172"/>
      <c r="I143" s="172"/>
      <c r="J143" s="172"/>
      <c r="K143" s="172"/>
      <c r="L143" s="173"/>
      <c r="M143" s="8"/>
      <c r="N143" s="8"/>
      <c r="O143" s="8"/>
    </row>
    <row r="144" spans="1:22" s="11" customFormat="1" ht="14.1" customHeight="1" x14ac:dyDescent="0.2">
      <c r="A144" s="171"/>
      <c r="B144" s="172"/>
      <c r="C144" s="172"/>
      <c r="D144" s="172"/>
      <c r="E144" s="172"/>
      <c r="F144" s="172"/>
      <c r="G144" s="172"/>
      <c r="H144" s="172"/>
      <c r="I144" s="172"/>
      <c r="J144" s="172"/>
      <c r="K144" s="172"/>
      <c r="L144" s="173"/>
      <c r="M144" s="8"/>
      <c r="N144" s="8"/>
      <c r="O144" s="8"/>
    </row>
    <row r="145" spans="1:15" s="11" customFormat="1" ht="14.1" customHeight="1" x14ac:dyDescent="0.2">
      <c r="A145" s="171"/>
      <c r="B145" s="172"/>
      <c r="C145" s="172"/>
      <c r="D145" s="172"/>
      <c r="E145" s="172"/>
      <c r="F145" s="172"/>
      <c r="G145" s="172"/>
      <c r="H145" s="172"/>
      <c r="I145" s="172"/>
      <c r="J145" s="172"/>
      <c r="K145" s="172"/>
      <c r="L145" s="173"/>
      <c r="M145" s="8"/>
      <c r="N145" s="8"/>
      <c r="O145" s="8"/>
    </row>
    <row r="146" spans="1:15" s="11" customFormat="1" ht="14.1" customHeight="1" x14ac:dyDescent="0.2">
      <c r="A146" s="171"/>
      <c r="B146" s="172"/>
      <c r="C146" s="172"/>
      <c r="D146" s="172"/>
      <c r="E146" s="172"/>
      <c r="F146" s="172"/>
      <c r="G146" s="172"/>
      <c r="H146" s="172"/>
      <c r="I146" s="172"/>
      <c r="J146" s="172"/>
      <c r="K146" s="172"/>
      <c r="L146" s="173"/>
      <c r="M146" s="8"/>
      <c r="N146" s="8"/>
      <c r="O146" s="8"/>
    </row>
    <row r="147" spans="1:15" s="11" customFormat="1" ht="14.1" customHeight="1" x14ac:dyDescent="0.2">
      <c r="A147" s="171"/>
      <c r="B147" s="172"/>
      <c r="C147" s="172"/>
      <c r="D147" s="172"/>
      <c r="E147" s="172"/>
      <c r="F147" s="172"/>
      <c r="G147" s="172"/>
      <c r="H147" s="172"/>
      <c r="I147" s="172"/>
      <c r="J147" s="172"/>
      <c r="K147" s="172"/>
      <c r="L147" s="173"/>
      <c r="M147" s="8"/>
      <c r="N147" s="8"/>
      <c r="O147" s="8"/>
    </row>
    <row r="148" spans="1:15" s="11" customFormat="1" ht="14.1" customHeight="1" x14ac:dyDescent="0.2">
      <c r="A148" s="171"/>
      <c r="B148" s="172"/>
      <c r="C148" s="172"/>
      <c r="D148" s="172"/>
      <c r="E148" s="172"/>
      <c r="F148" s="172"/>
      <c r="G148" s="172"/>
      <c r="H148" s="172"/>
      <c r="I148" s="172"/>
      <c r="J148" s="172"/>
      <c r="K148" s="172"/>
      <c r="L148" s="173"/>
      <c r="M148" s="8"/>
      <c r="N148" s="8"/>
      <c r="O148" s="8"/>
    </row>
    <row r="149" spans="1:15" s="11" customFormat="1" ht="14.1" customHeight="1" x14ac:dyDescent="0.2">
      <c r="A149" s="171"/>
      <c r="B149" s="172"/>
      <c r="C149" s="172"/>
      <c r="D149" s="172"/>
      <c r="E149" s="172"/>
      <c r="F149" s="172"/>
      <c r="G149" s="172"/>
      <c r="H149" s="172"/>
      <c r="I149" s="172"/>
      <c r="J149" s="172"/>
      <c r="K149" s="172"/>
      <c r="L149" s="173"/>
      <c r="M149" s="8"/>
      <c r="N149" s="9"/>
      <c r="O149" s="10"/>
    </row>
    <row r="150" spans="1:15" s="11" customFormat="1" ht="14.1" customHeight="1" x14ac:dyDescent="0.2">
      <c r="A150" s="171"/>
      <c r="B150" s="172"/>
      <c r="C150" s="172"/>
      <c r="D150" s="172"/>
      <c r="E150" s="172"/>
      <c r="F150" s="172"/>
      <c r="G150" s="172"/>
      <c r="H150" s="172"/>
      <c r="I150" s="172"/>
      <c r="J150" s="172"/>
      <c r="K150" s="172"/>
      <c r="L150" s="173"/>
      <c r="M150" s="8"/>
      <c r="N150" s="9"/>
      <c r="O150" s="10"/>
    </row>
    <row r="151" spans="1:15" s="11" customFormat="1" ht="14.1" customHeight="1" x14ac:dyDescent="0.2">
      <c r="A151" s="171"/>
      <c r="B151" s="172"/>
      <c r="C151" s="172"/>
      <c r="D151" s="172"/>
      <c r="E151" s="172"/>
      <c r="F151" s="172"/>
      <c r="G151" s="172"/>
      <c r="H151" s="172"/>
      <c r="I151" s="172"/>
      <c r="J151" s="172"/>
      <c r="K151" s="172"/>
      <c r="L151" s="173"/>
      <c r="M151" s="8"/>
      <c r="N151" s="9"/>
      <c r="O151" s="10"/>
    </row>
    <row r="152" spans="1:15" s="11" customFormat="1" ht="14.1" customHeight="1" x14ac:dyDescent="0.2">
      <c r="A152" s="171"/>
      <c r="B152" s="172"/>
      <c r="C152" s="172"/>
      <c r="D152" s="172"/>
      <c r="E152" s="172"/>
      <c r="F152" s="172"/>
      <c r="G152" s="172"/>
      <c r="H152" s="172"/>
      <c r="I152" s="172"/>
      <c r="J152" s="172"/>
      <c r="K152" s="172"/>
      <c r="L152" s="173"/>
      <c r="M152" s="8"/>
      <c r="N152" s="9"/>
      <c r="O152" s="10"/>
    </row>
    <row r="153" spans="1:15" s="11" customFormat="1" ht="14.1" customHeight="1" x14ac:dyDescent="0.2">
      <c r="A153" s="171"/>
      <c r="B153" s="172"/>
      <c r="C153" s="172"/>
      <c r="D153" s="172"/>
      <c r="E153" s="172"/>
      <c r="F153" s="172"/>
      <c r="G153" s="172"/>
      <c r="H153" s="172"/>
      <c r="I153" s="172"/>
      <c r="J153" s="172"/>
      <c r="K153" s="172"/>
      <c r="L153" s="173"/>
      <c r="M153" s="8"/>
      <c r="N153" s="9"/>
      <c r="O153" s="10"/>
    </row>
    <row r="154" spans="1:15" s="11" customFormat="1" ht="14.1" customHeight="1" x14ac:dyDescent="0.2">
      <c r="A154" s="171"/>
      <c r="B154" s="172"/>
      <c r="C154" s="172"/>
      <c r="D154" s="172"/>
      <c r="E154" s="172"/>
      <c r="F154" s="172"/>
      <c r="G154" s="172"/>
      <c r="H154" s="172"/>
      <c r="I154" s="172"/>
      <c r="J154" s="172"/>
      <c r="K154" s="172"/>
      <c r="L154" s="173"/>
      <c r="M154" s="8"/>
      <c r="N154" s="9"/>
      <c r="O154" s="10"/>
    </row>
    <row r="155" spans="1:15" s="11" customFormat="1" ht="14.1" customHeight="1" x14ac:dyDescent="0.2">
      <c r="A155" s="171"/>
      <c r="B155" s="172"/>
      <c r="C155" s="172"/>
      <c r="D155" s="172"/>
      <c r="E155" s="172"/>
      <c r="F155" s="172"/>
      <c r="G155" s="172"/>
      <c r="H155" s="172"/>
      <c r="I155" s="172"/>
      <c r="J155" s="172"/>
      <c r="K155" s="172"/>
      <c r="L155" s="173"/>
      <c r="M155" s="8"/>
      <c r="N155" s="9"/>
      <c r="O155" s="10"/>
    </row>
    <row r="156" spans="1:15" s="11" customFormat="1" ht="14.1" customHeight="1" x14ac:dyDescent="0.2">
      <c r="A156" s="171"/>
      <c r="B156" s="172"/>
      <c r="C156" s="172"/>
      <c r="D156" s="172"/>
      <c r="E156" s="172"/>
      <c r="F156" s="172"/>
      <c r="G156" s="172"/>
      <c r="H156" s="172"/>
      <c r="I156" s="172"/>
      <c r="J156" s="172"/>
      <c r="K156" s="172"/>
      <c r="L156" s="173"/>
      <c r="M156" s="8"/>
      <c r="N156" s="9"/>
      <c r="O156" s="10"/>
    </row>
    <row r="157" spans="1:15" s="11" customFormat="1" ht="14.1" customHeight="1" x14ac:dyDescent="0.2">
      <c r="A157" s="171"/>
      <c r="B157" s="172"/>
      <c r="C157" s="172"/>
      <c r="D157" s="172"/>
      <c r="E157" s="172"/>
      <c r="F157" s="172"/>
      <c r="G157" s="172"/>
      <c r="H157" s="172"/>
      <c r="I157" s="172"/>
      <c r="J157" s="172"/>
      <c r="K157" s="172"/>
      <c r="L157" s="173"/>
      <c r="M157" s="8"/>
      <c r="N157" s="9"/>
      <c r="O157" s="10"/>
    </row>
    <row r="158" spans="1:15" s="11" customFormat="1" ht="14.1" customHeight="1" x14ac:dyDescent="0.2">
      <c r="A158" s="171"/>
      <c r="B158" s="172"/>
      <c r="C158" s="172"/>
      <c r="D158" s="172"/>
      <c r="E158" s="172"/>
      <c r="F158" s="172"/>
      <c r="G158" s="172"/>
      <c r="H158" s="172"/>
      <c r="I158" s="172"/>
      <c r="J158" s="172"/>
      <c r="K158" s="172"/>
      <c r="L158" s="173"/>
      <c r="M158" s="8"/>
      <c r="N158" s="9"/>
      <c r="O158" s="10"/>
    </row>
    <row r="159" spans="1:15" s="11" customFormat="1" ht="14.1" customHeight="1" x14ac:dyDescent="0.2">
      <c r="A159" s="171"/>
      <c r="B159" s="172"/>
      <c r="C159" s="172"/>
      <c r="D159" s="172"/>
      <c r="E159" s="172"/>
      <c r="F159" s="172"/>
      <c r="G159" s="172"/>
      <c r="H159" s="172"/>
      <c r="I159" s="172"/>
      <c r="J159" s="172"/>
      <c r="K159" s="172"/>
      <c r="L159" s="173"/>
      <c r="M159" s="8"/>
      <c r="N159" s="9"/>
      <c r="O159" s="10"/>
    </row>
    <row r="160" spans="1:15" s="11" customFormat="1" ht="14.1" customHeight="1" x14ac:dyDescent="0.2">
      <c r="A160" s="171"/>
      <c r="B160" s="172"/>
      <c r="C160" s="172"/>
      <c r="D160" s="172"/>
      <c r="E160" s="172"/>
      <c r="F160" s="172"/>
      <c r="G160" s="172"/>
      <c r="H160" s="172"/>
      <c r="I160" s="172"/>
      <c r="J160" s="172"/>
      <c r="K160" s="172"/>
      <c r="L160" s="173"/>
      <c r="M160" s="8"/>
      <c r="N160" s="9"/>
      <c r="O160" s="10"/>
    </row>
    <row r="161" spans="1:15" s="11" customFormat="1" ht="14.1" customHeight="1" x14ac:dyDescent="0.2">
      <c r="A161" s="171"/>
      <c r="B161" s="172"/>
      <c r="C161" s="172"/>
      <c r="D161" s="172"/>
      <c r="E161" s="172"/>
      <c r="F161" s="172"/>
      <c r="G161" s="172"/>
      <c r="H161" s="172"/>
      <c r="I161" s="172"/>
      <c r="J161" s="172"/>
      <c r="K161" s="172"/>
      <c r="L161" s="173"/>
      <c r="M161" s="8"/>
      <c r="N161" s="9"/>
      <c r="O161" s="10"/>
    </row>
    <row r="162" spans="1:15" s="11" customFormat="1" ht="14.1" customHeight="1" x14ac:dyDescent="0.2">
      <c r="A162" s="171"/>
      <c r="B162" s="172"/>
      <c r="C162" s="172"/>
      <c r="D162" s="172"/>
      <c r="E162" s="172"/>
      <c r="F162" s="172"/>
      <c r="G162" s="172"/>
      <c r="H162" s="172"/>
      <c r="I162" s="172"/>
      <c r="J162" s="172"/>
      <c r="K162" s="172"/>
      <c r="L162" s="173"/>
      <c r="M162" s="8"/>
      <c r="N162" s="9"/>
      <c r="O162" s="10"/>
    </row>
    <row r="163" spans="1:15" s="11" customFormat="1" ht="14.1" customHeight="1" x14ac:dyDescent="0.2">
      <c r="A163" s="171"/>
      <c r="B163" s="172"/>
      <c r="C163" s="172"/>
      <c r="D163" s="172"/>
      <c r="E163" s="172"/>
      <c r="F163" s="172"/>
      <c r="G163" s="172"/>
      <c r="H163" s="172"/>
      <c r="I163" s="172"/>
      <c r="J163" s="172"/>
      <c r="K163" s="172"/>
      <c r="L163" s="173"/>
      <c r="M163" s="8"/>
      <c r="N163" s="9"/>
      <c r="O163" s="10"/>
    </row>
    <row r="164" spans="1:15" s="11" customFormat="1" ht="14.1" customHeight="1" x14ac:dyDescent="0.2">
      <c r="A164" s="171"/>
      <c r="B164" s="172"/>
      <c r="C164" s="172"/>
      <c r="D164" s="172"/>
      <c r="E164" s="172"/>
      <c r="F164" s="172"/>
      <c r="G164" s="172"/>
      <c r="H164" s="172"/>
      <c r="I164" s="172"/>
      <c r="J164" s="172"/>
      <c r="K164" s="172"/>
      <c r="L164" s="173"/>
      <c r="M164" s="8"/>
      <c r="N164" s="8"/>
      <c r="O164" s="8"/>
    </row>
    <row r="165" spans="1:15" s="11" customFormat="1" ht="14.1" customHeight="1" x14ac:dyDescent="0.2">
      <c r="A165" s="171"/>
      <c r="B165" s="172"/>
      <c r="C165" s="172"/>
      <c r="D165" s="172"/>
      <c r="E165" s="172"/>
      <c r="F165" s="172"/>
      <c r="G165" s="172"/>
      <c r="H165" s="172"/>
      <c r="I165" s="172"/>
      <c r="J165" s="172"/>
      <c r="K165" s="172"/>
      <c r="L165" s="173"/>
      <c r="M165" s="8"/>
      <c r="N165" s="8"/>
      <c r="O165" s="8"/>
    </row>
    <row r="166" spans="1:15" s="11" customFormat="1" ht="14.1" customHeight="1" x14ac:dyDescent="0.2">
      <c r="A166" s="171"/>
      <c r="B166" s="172"/>
      <c r="C166" s="172"/>
      <c r="D166" s="172"/>
      <c r="E166" s="172"/>
      <c r="F166" s="172"/>
      <c r="G166" s="172"/>
      <c r="H166" s="172"/>
      <c r="I166" s="172"/>
      <c r="J166" s="172"/>
      <c r="K166" s="172"/>
      <c r="L166" s="173"/>
      <c r="M166" s="8"/>
      <c r="N166" s="8"/>
      <c r="O166" s="8"/>
    </row>
    <row r="167" spans="1:15" s="11" customFormat="1" ht="14.1" customHeight="1" x14ac:dyDescent="0.2">
      <c r="A167" s="171"/>
      <c r="B167" s="172"/>
      <c r="C167" s="172"/>
      <c r="D167" s="172"/>
      <c r="E167" s="172"/>
      <c r="F167" s="172"/>
      <c r="G167" s="172"/>
      <c r="H167" s="172"/>
      <c r="I167" s="172"/>
      <c r="J167" s="172"/>
      <c r="K167" s="172"/>
      <c r="L167" s="173"/>
      <c r="M167" s="8"/>
      <c r="N167" s="8"/>
      <c r="O167" s="8"/>
    </row>
    <row r="168" spans="1:15" s="11" customFormat="1" ht="14.1" customHeight="1" x14ac:dyDescent="0.2">
      <c r="A168" s="171"/>
      <c r="B168" s="172"/>
      <c r="C168" s="172"/>
      <c r="D168" s="172"/>
      <c r="E168" s="172"/>
      <c r="F168" s="172"/>
      <c r="G168" s="172"/>
      <c r="H168" s="172"/>
      <c r="I168" s="172"/>
      <c r="J168" s="172"/>
      <c r="K168" s="172"/>
      <c r="L168" s="173"/>
      <c r="M168" s="8"/>
      <c r="N168" s="8"/>
      <c r="O168" s="8"/>
    </row>
    <row r="169" spans="1:15" s="11" customFormat="1" ht="14.1" customHeight="1" x14ac:dyDescent="0.2">
      <c r="A169" s="171"/>
      <c r="B169" s="172"/>
      <c r="C169" s="172"/>
      <c r="D169" s="172"/>
      <c r="E169" s="172"/>
      <c r="F169" s="172"/>
      <c r="G169" s="172"/>
      <c r="H169" s="172"/>
      <c r="I169" s="172"/>
      <c r="J169" s="172"/>
      <c r="K169" s="172"/>
      <c r="L169" s="173"/>
      <c r="M169" s="8"/>
      <c r="N169" s="8"/>
      <c r="O169" s="8"/>
    </row>
    <row r="170" spans="1:15" s="11" customFormat="1" ht="14.1" customHeight="1" x14ac:dyDescent="0.2">
      <c r="A170" s="171"/>
      <c r="B170" s="172"/>
      <c r="C170" s="172"/>
      <c r="D170" s="172"/>
      <c r="E170" s="172"/>
      <c r="F170" s="172"/>
      <c r="G170" s="172"/>
      <c r="H170" s="172"/>
      <c r="I170" s="172"/>
      <c r="J170" s="172"/>
      <c r="K170" s="172"/>
      <c r="L170" s="173"/>
      <c r="M170" s="8"/>
      <c r="N170" s="8"/>
      <c r="O170" s="8"/>
    </row>
    <row r="171" spans="1:15" s="11" customFormat="1" ht="14.1" customHeight="1" x14ac:dyDescent="0.2">
      <c r="A171" s="171"/>
      <c r="B171" s="172"/>
      <c r="C171" s="172"/>
      <c r="D171" s="172"/>
      <c r="E171" s="172"/>
      <c r="F171" s="172"/>
      <c r="G171" s="172"/>
      <c r="H171" s="172"/>
      <c r="I171" s="172"/>
      <c r="J171" s="172"/>
      <c r="K171" s="172"/>
      <c r="L171" s="173"/>
      <c r="M171" s="8"/>
      <c r="N171" s="8"/>
      <c r="O171" s="8"/>
    </row>
    <row r="172" spans="1:15" s="11" customFormat="1" ht="14.1" customHeight="1" x14ac:dyDescent="0.2">
      <c r="A172" s="171"/>
      <c r="B172" s="172"/>
      <c r="C172" s="172"/>
      <c r="D172" s="172"/>
      <c r="E172" s="172"/>
      <c r="F172" s="172"/>
      <c r="G172" s="172"/>
      <c r="H172" s="172"/>
      <c r="I172" s="172"/>
      <c r="J172" s="172"/>
      <c r="K172" s="172"/>
      <c r="L172" s="173"/>
      <c r="M172" s="8"/>
      <c r="N172" s="8"/>
      <c r="O172" s="8"/>
    </row>
    <row r="173" spans="1:15" s="11" customFormat="1" ht="14.1" customHeight="1" x14ac:dyDescent="0.2">
      <c r="A173" s="171"/>
      <c r="B173" s="172"/>
      <c r="C173" s="172"/>
      <c r="D173" s="172"/>
      <c r="E173" s="172"/>
      <c r="F173" s="172"/>
      <c r="G173" s="172"/>
      <c r="H173" s="172"/>
      <c r="I173" s="172"/>
      <c r="J173" s="172"/>
      <c r="K173" s="172"/>
      <c r="L173" s="173"/>
      <c r="M173" s="8"/>
      <c r="N173" s="8"/>
      <c r="O173" s="8"/>
    </row>
    <row r="174" spans="1:15" s="11" customFormat="1" ht="14.1" customHeight="1" x14ac:dyDescent="0.2">
      <c r="A174" s="171"/>
      <c r="B174" s="172"/>
      <c r="C174" s="172"/>
      <c r="D174" s="172"/>
      <c r="E174" s="172"/>
      <c r="F174" s="172"/>
      <c r="G174" s="172"/>
      <c r="H174" s="172"/>
      <c r="I174" s="172"/>
      <c r="J174" s="172"/>
      <c r="K174" s="172"/>
      <c r="L174" s="173"/>
      <c r="M174" s="8"/>
      <c r="N174" s="8"/>
      <c r="O174" s="8"/>
    </row>
    <row r="175" spans="1:15" s="11" customFormat="1" ht="14.1" customHeight="1" x14ac:dyDescent="0.2">
      <c r="A175" s="171"/>
      <c r="B175" s="172"/>
      <c r="C175" s="172"/>
      <c r="D175" s="172"/>
      <c r="E175" s="172"/>
      <c r="F175" s="172"/>
      <c r="G175" s="172"/>
      <c r="H175" s="172"/>
      <c r="I175" s="172"/>
      <c r="J175" s="172"/>
      <c r="K175" s="172"/>
      <c r="L175" s="173"/>
      <c r="M175" s="8"/>
      <c r="N175" s="8"/>
      <c r="O175" s="8"/>
    </row>
    <row r="176" spans="1:15" s="11" customFormat="1" ht="14.1" customHeight="1" x14ac:dyDescent="0.2">
      <c r="A176" s="171"/>
      <c r="B176" s="172"/>
      <c r="C176" s="172"/>
      <c r="D176" s="172"/>
      <c r="E176" s="172"/>
      <c r="F176" s="172"/>
      <c r="G176" s="172"/>
      <c r="H176" s="172"/>
      <c r="I176" s="172"/>
      <c r="J176" s="172"/>
      <c r="K176" s="172"/>
      <c r="L176" s="173"/>
      <c r="M176" s="8"/>
      <c r="N176" s="8"/>
      <c r="O176" s="8"/>
    </row>
    <row r="177" spans="1:15" s="11" customFormat="1" ht="14.1" customHeight="1" x14ac:dyDescent="0.2">
      <c r="A177" s="171"/>
      <c r="B177" s="172"/>
      <c r="C177" s="172"/>
      <c r="D177" s="172"/>
      <c r="E177" s="172"/>
      <c r="F177" s="172"/>
      <c r="G177" s="172"/>
      <c r="H177" s="172"/>
      <c r="I177" s="172"/>
      <c r="J177" s="172"/>
      <c r="K177" s="172"/>
      <c r="L177" s="173"/>
      <c r="M177" s="8"/>
      <c r="N177" s="8"/>
      <c r="O177" s="8"/>
    </row>
    <row r="178" spans="1:15" s="11" customFormat="1" ht="14.1" customHeight="1" x14ac:dyDescent="0.2">
      <c r="A178" s="171"/>
      <c r="B178" s="172"/>
      <c r="C178" s="172"/>
      <c r="D178" s="172"/>
      <c r="E178" s="172"/>
      <c r="F178" s="172"/>
      <c r="G178" s="172"/>
      <c r="H178" s="172"/>
      <c r="I178" s="172"/>
      <c r="J178" s="172"/>
      <c r="K178" s="172"/>
      <c r="L178" s="173"/>
      <c r="M178" s="8"/>
      <c r="N178" s="8"/>
      <c r="O178" s="8"/>
    </row>
    <row r="179" spans="1:15" s="11" customFormat="1" ht="14.1" customHeight="1" x14ac:dyDescent="0.2">
      <c r="A179" s="171"/>
      <c r="B179" s="172"/>
      <c r="C179" s="172"/>
      <c r="D179" s="172"/>
      <c r="E179" s="172"/>
      <c r="F179" s="172"/>
      <c r="G179" s="172"/>
      <c r="H179" s="172"/>
      <c r="I179" s="172"/>
      <c r="J179" s="172"/>
      <c r="K179" s="172"/>
      <c r="L179" s="173"/>
      <c r="M179" s="8"/>
      <c r="N179" s="8"/>
      <c r="O179" s="8"/>
    </row>
    <row r="180" spans="1:15" s="11" customFormat="1" ht="14.1" customHeight="1" x14ac:dyDescent="0.2">
      <c r="A180" s="171"/>
      <c r="B180" s="172"/>
      <c r="C180" s="172"/>
      <c r="D180" s="172"/>
      <c r="E180" s="172"/>
      <c r="F180" s="172"/>
      <c r="G180" s="172"/>
      <c r="H180" s="172"/>
      <c r="I180" s="172"/>
      <c r="J180" s="172"/>
      <c r="K180" s="172"/>
      <c r="L180" s="173"/>
      <c r="M180" s="8"/>
      <c r="N180" s="8"/>
      <c r="O180" s="8"/>
    </row>
    <row r="181" spans="1:15" s="11" customFormat="1" ht="14.1" customHeight="1" x14ac:dyDescent="0.2">
      <c r="A181" s="171"/>
      <c r="B181" s="172"/>
      <c r="C181" s="172"/>
      <c r="D181" s="172"/>
      <c r="E181" s="172"/>
      <c r="F181" s="172"/>
      <c r="G181" s="172"/>
      <c r="H181" s="172"/>
      <c r="I181" s="172"/>
      <c r="J181" s="172"/>
      <c r="K181" s="172"/>
      <c r="L181" s="173"/>
      <c r="M181" s="8"/>
      <c r="N181" s="8"/>
      <c r="O181" s="8"/>
    </row>
    <row r="182" spans="1:15" s="11" customFormat="1" ht="14.1" customHeight="1" x14ac:dyDescent="0.2">
      <c r="A182" s="171"/>
      <c r="B182" s="172"/>
      <c r="C182" s="172"/>
      <c r="D182" s="172"/>
      <c r="E182" s="172"/>
      <c r="F182" s="172"/>
      <c r="G182" s="172"/>
      <c r="H182" s="172"/>
      <c r="I182" s="172"/>
      <c r="J182" s="172"/>
      <c r="K182" s="172"/>
      <c r="L182" s="173"/>
      <c r="M182" s="8"/>
      <c r="N182" s="8"/>
      <c r="O182" s="8"/>
    </row>
    <row r="183" spans="1:15" s="11" customFormat="1" ht="14.1" customHeight="1" x14ac:dyDescent="0.2">
      <c r="A183" s="171"/>
      <c r="B183" s="172"/>
      <c r="C183" s="172"/>
      <c r="D183" s="172"/>
      <c r="E183" s="172"/>
      <c r="F183" s="172"/>
      <c r="G183" s="172"/>
      <c r="H183" s="172"/>
      <c r="I183" s="172"/>
      <c r="J183" s="172"/>
      <c r="K183" s="172"/>
      <c r="L183" s="173"/>
      <c r="M183" s="8"/>
      <c r="N183" s="8"/>
      <c r="O183" s="8"/>
    </row>
    <row r="184" spans="1:15" s="11" customFormat="1" ht="14.1" customHeight="1" x14ac:dyDescent="0.2">
      <c r="A184" s="171"/>
      <c r="B184" s="172"/>
      <c r="C184" s="172"/>
      <c r="D184" s="172"/>
      <c r="E184" s="172"/>
      <c r="F184" s="172"/>
      <c r="G184" s="172"/>
      <c r="H184" s="172"/>
      <c r="I184" s="172"/>
      <c r="J184" s="172"/>
      <c r="K184" s="172"/>
      <c r="L184" s="173"/>
      <c r="M184" s="8"/>
      <c r="N184" s="8"/>
      <c r="O184" s="8"/>
    </row>
    <row r="185" spans="1:15" s="11" customFormat="1" ht="14.1" customHeight="1" x14ac:dyDescent="0.2">
      <c r="A185" s="171"/>
      <c r="B185" s="172"/>
      <c r="C185" s="172"/>
      <c r="D185" s="172"/>
      <c r="E185" s="172"/>
      <c r="F185" s="172"/>
      <c r="G185" s="172"/>
      <c r="H185" s="172"/>
      <c r="I185" s="172"/>
      <c r="J185" s="172"/>
      <c r="K185" s="172"/>
      <c r="L185" s="173"/>
      <c r="M185" s="8"/>
      <c r="N185" s="8"/>
      <c r="O185" s="8"/>
    </row>
    <row r="186" spans="1:15" s="11" customFormat="1" ht="14.1" customHeight="1" x14ac:dyDescent="0.2">
      <c r="A186" s="171"/>
      <c r="B186" s="172"/>
      <c r="C186" s="172"/>
      <c r="D186" s="172"/>
      <c r="E186" s="172"/>
      <c r="F186" s="172"/>
      <c r="G186" s="172"/>
      <c r="H186" s="172"/>
      <c r="I186" s="172"/>
      <c r="J186" s="172"/>
      <c r="K186" s="172"/>
      <c r="L186" s="173"/>
      <c r="M186" s="8"/>
      <c r="N186" s="8"/>
      <c r="O186" s="8"/>
    </row>
    <row r="187" spans="1:15" s="11" customFormat="1" ht="14.1" customHeight="1" x14ac:dyDescent="0.2">
      <c r="A187" s="171"/>
      <c r="B187" s="172"/>
      <c r="C187" s="172"/>
      <c r="D187" s="172"/>
      <c r="E187" s="172"/>
      <c r="F187" s="172"/>
      <c r="G187" s="172"/>
      <c r="H187" s="172"/>
      <c r="I187" s="172"/>
      <c r="J187" s="172"/>
      <c r="K187" s="172"/>
      <c r="L187" s="173"/>
      <c r="M187" s="8"/>
      <c r="N187" s="8"/>
      <c r="O187" s="8"/>
    </row>
    <row r="188" spans="1:15" s="11" customFormat="1" ht="14.1" customHeight="1" x14ac:dyDescent="0.2">
      <c r="A188" s="171"/>
      <c r="B188" s="172"/>
      <c r="C188" s="172"/>
      <c r="D188" s="172"/>
      <c r="E188" s="172"/>
      <c r="F188" s="172"/>
      <c r="G188" s="172"/>
      <c r="H188" s="172"/>
      <c r="I188" s="172"/>
      <c r="J188" s="172"/>
      <c r="K188" s="172"/>
      <c r="L188" s="173"/>
      <c r="M188" s="8"/>
      <c r="N188" s="8"/>
      <c r="O188" s="8"/>
    </row>
    <row r="189" spans="1:15" s="11" customFormat="1" ht="14.1" customHeight="1" x14ac:dyDescent="0.2">
      <c r="A189" s="171"/>
      <c r="B189" s="172"/>
      <c r="C189" s="172"/>
      <c r="D189" s="172"/>
      <c r="E189" s="172"/>
      <c r="F189" s="172"/>
      <c r="G189" s="172"/>
      <c r="H189" s="172"/>
      <c r="I189" s="172"/>
      <c r="J189" s="172"/>
      <c r="K189" s="172"/>
      <c r="L189" s="173"/>
      <c r="M189" s="8"/>
      <c r="N189" s="8"/>
      <c r="O189" s="8"/>
    </row>
    <row r="190" spans="1:15" s="11" customFormat="1" ht="14.1" customHeight="1" x14ac:dyDescent="0.2">
      <c r="A190" s="171"/>
      <c r="B190" s="172"/>
      <c r="C190" s="172"/>
      <c r="D190" s="172"/>
      <c r="E190" s="172"/>
      <c r="F190" s="172"/>
      <c r="G190" s="172"/>
      <c r="H190" s="172"/>
      <c r="I190" s="172"/>
      <c r="J190" s="172"/>
      <c r="K190" s="172"/>
      <c r="L190" s="173"/>
      <c r="M190" s="8"/>
      <c r="N190" s="8"/>
      <c r="O190" s="8"/>
    </row>
    <row r="191" spans="1:15" s="11" customFormat="1" ht="14.1" customHeight="1" x14ac:dyDescent="0.2">
      <c r="A191" s="171"/>
      <c r="B191" s="172"/>
      <c r="C191" s="172"/>
      <c r="D191" s="172"/>
      <c r="E191" s="172"/>
      <c r="F191" s="172"/>
      <c r="G191" s="172"/>
      <c r="H191" s="172"/>
      <c r="I191" s="172"/>
      <c r="J191" s="172"/>
      <c r="K191" s="172"/>
      <c r="L191" s="173"/>
      <c r="M191" s="8"/>
      <c r="N191" s="8"/>
      <c r="O191" s="8"/>
    </row>
    <row r="192" spans="1:15" s="11" customFormat="1" ht="14.1" customHeight="1" x14ac:dyDescent="0.2">
      <c r="A192" s="171"/>
      <c r="B192" s="172"/>
      <c r="C192" s="172"/>
      <c r="D192" s="172"/>
      <c r="E192" s="172"/>
      <c r="F192" s="172"/>
      <c r="G192" s="172"/>
      <c r="H192" s="172"/>
      <c r="I192" s="172"/>
      <c r="J192" s="172"/>
      <c r="K192" s="172"/>
      <c r="L192" s="173"/>
      <c r="M192" s="8"/>
      <c r="N192" s="8"/>
      <c r="O192" s="8"/>
    </row>
    <row r="193" spans="1:22" s="11" customFormat="1" ht="14.1" customHeight="1" x14ac:dyDescent="0.2">
      <c r="A193" s="171"/>
      <c r="B193" s="172"/>
      <c r="C193" s="172"/>
      <c r="D193" s="172"/>
      <c r="E193" s="172"/>
      <c r="F193" s="172"/>
      <c r="G193" s="172"/>
      <c r="H193" s="172"/>
      <c r="I193" s="172"/>
      <c r="J193" s="172"/>
      <c r="K193" s="172"/>
      <c r="L193" s="173"/>
      <c r="M193" s="8"/>
      <c r="N193" s="8"/>
      <c r="O193" s="8"/>
    </row>
    <row r="194" spans="1:22" s="11" customFormat="1" ht="14.1" customHeight="1" x14ac:dyDescent="0.2">
      <c r="A194" s="171"/>
      <c r="B194" s="172"/>
      <c r="C194" s="172"/>
      <c r="D194" s="172"/>
      <c r="E194" s="172"/>
      <c r="F194" s="172"/>
      <c r="G194" s="172"/>
      <c r="H194" s="172"/>
      <c r="I194" s="172"/>
      <c r="J194" s="172"/>
      <c r="K194" s="172"/>
      <c r="L194" s="173"/>
      <c r="M194" s="8"/>
      <c r="N194" s="8"/>
      <c r="O194" s="8"/>
    </row>
    <row r="195" spans="1:22" s="11" customFormat="1" ht="14.1" customHeight="1" x14ac:dyDescent="0.2">
      <c r="A195" s="171"/>
      <c r="B195" s="172"/>
      <c r="C195" s="172"/>
      <c r="D195" s="172"/>
      <c r="E195" s="172"/>
      <c r="F195" s="172"/>
      <c r="G195" s="172"/>
      <c r="H195" s="172"/>
      <c r="I195" s="172"/>
      <c r="J195" s="172"/>
      <c r="K195" s="172"/>
      <c r="L195" s="173"/>
      <c r="M195" s="8"/>
      <c r="N195" s="8"/>
      <c r="O195" s="8"/>
    </row>
    <row r="196" spans="1:22" s="11" customFormat="1" ht="14.1" customHeight="1" x14ac:dyDescent="0.2">
      <c r="A196" s="174"/>
      <c r="B196" s="175"/>
      <c r="C196" s="175"/>
      <c r="D196" s="175"/>
      <c r="E196" s="175"/>
      <c r="F196" s="175"/>
      <c r="G196" s="175"/>
      <c r="H196" s="175"/>
      <c r="I196" s="175"/>
      <c r="J196" s="175"/>
      <c r="K196" s="175"/>
      <c r="L196" s="176"/>
      <c r="M196" s="8"/>
      <c r="N196" s="8"/>
      <c r="O196" s="8"/>
    </row>
    <row r="197" spans="1:22" s="11" customFormat="1" ht="14.1" customHeight="1" x14ac:dyDescent="0.2">
      <c r="A197" s="5"/>
      <c r="B197" s="5"/>
      <c r="C197" s="5"/>
      <c r="D197" s="5"/>
      <c r="E197" s="5"/>
      <c r="F197" s="5"/>
      <c r="G197" s="5"/>
      <c r="H197" s="5"/>
      <c r="I197" s="5"/>
      <c r="J197" s="5"/>
      <c r="K197" s="5"/>
      <c r="L197" s="5"/>
      <c r="M197" s="8"/>
      <c r="N197" s="8"/>
      <c r="O197" s="8"/>
    </row>
    <row r="198" spans="1:22" s="11" customFormat="1" ht="14.1" customHeight="1" x14ac:dyDescent="0.2">
      <c r="M198" s="8"/>
      <c r="N198" s="9"/>
      <c r="O198" s="10"/>
    </row>
    <row r="199" spans="1:22" ht="14.1" customHeight="1" x14ac:dyDescent="0.2">
      <c r="A199" s="11"/>
      <c r="B199" s="11"/>
      <c r="C199" s="11"/>
      <c r="D199" s="11"/>
      <c r="E199" s="11"/>
      <c r="F199" s="11"/>
      <c r="G199" s="11"/>
      <c r="H199" s="11"/>
      <c r="I199" s="11"/>
      <c r="J199" s="11"/>
      <c r="K199" s="11"/>
      <c r="L199" s="11"/>
      <c r="N199" s="9"/>
      <c r="O199" s="10"/>
      <c r="P199" s="1"/>
      <c r="Q199" s="1"/>
      <c r="R199" s="1"/>
      <c r="S199" s="1"/>
      <c r="T199" s="1"/>
      <c r="U199" s="1"/>
      <c r="V199" s="1"/>
    </row>
    <row r="200" spans="1:22" ht="14.1" customHeight="1" x14ac:dyDescent="0.2">
      <c r="A200" s="11"/>
      <c r="B200" s="11"/>
      <c r="C200" s="11"/>
      <c r="D200" s="11"/>
      <c r="E200" s="11"/>
      <c r="F200" s="11"/>
      <c r="G200" s="11"/>
      <c r="H200" s="11"/>
      <c r="I200" s="11"/>
      <c r="J200" s="11"/>
      <c r="K200" s="11"/>
      <c r="L200" s="11"/>
    </row>
    <row r="201" spans="1:22" ht="14.1" customHeight="1" x14ac:dyDescent="0.2">
      <c r="A201" s="1"/>
      <c r="B201" s="1"/>
      <c r="C201" s="1"/>
      <c r="D201" s="1"/>
      <c r="E201" s="1"/>
      <c r="F201" s="1"/>
      <c r="G201" s="1"/>
      <c r="H201" s="1"/>
      <c r="I201" s="1"/>
      <c r="J201" s="1"/>
      <c r="K201" s="1"/>
      <c r="L201" s="1"/>
    </row>
  </sheetData>
  <sheetProtection password="C7CC" sheet="1" objects="1" scenarios="1"/>
  <mergeCells count="334">
    <mergeCell ref="K120:L120"/>
    <mergeCell ref="A94:B94"/>
    <mergeCell ref="A118:B118"/>
    <mergeCell ref="I110:J110"/>
    <mergeCell ref="A111:J111"/>
    <mergeCell ref="K110:L110"/>
    <mergeCell ref="A90:J90"/>
    <mergeCell ref="K83:L83"/>
    <mergeCell ref="C84:D84"/>
    <mergeCell ref="A96:J96"/>
    <mergeCell ref="K91:L91"/>
    <mergeCell ref="K88:L88"/>
    <mergeCell ref="K89:L89"/>
    <mergeCell ref="G85:H85"/>
    <mergeCell ref="I83:J83"/>
    <mergeCell ref="G84:H84"/>
    <mergeCell ref="K94:L94"/>
    <mergeCell ref="I86:J86"/>
    <mergeCell ref="I99:J99"/>
    <mergeCell ref="I88:J88"/>
    <mergeCell ref="K92:L92"/>
    <mergeCell ref="A122:B122"/>
    <mergeCell ref="H122:J122"/>
    <mergeCell ref="K111:L111"/>
    <mergeCell ref="A114:J114"/>
    <mergeCell ref="K101:L101"/>
    <mergeCell ref="K105:L105"/>
    <mergeCell ref="I105:J105"/>
    <mergeCell ref="A110:H110"/>
    <mergeCell ref="A121:L121"/>
    <mergeCell ref="A115:J115"/>
    <mergeCell ref="A105:H105"/>
    <mergeCell ref="K112:L112"/>
    <mergeCell ref="I112:J112"/>
    <mergeCell ref="K109:L109"/>
    <mergeCell ref="K107:L107"/>
    <mergeCell ref="A109:J109"/>
    <mergeCell ref="B102:H102"/>
    <mergeCell ref="I102:J102"/>
    <mergeCell ref="C118:J118"/>
    <mergeCell ref="A116:J116"/>
    <mergeCell ref="K104:L104"/>
    <mergeCell ref="K102:L102"/>
    <mergeCell ref="A120:J120"/>
    <mergeCell ref="A103:L103"/>
    <mergeCell ref="A134:L196"/>
    <mergeCell ref="K96:L96"/>
    <mergeCell ref="A71:D71"/>
    <mergeCell ref="A81:L81"/>
    <mergeCell ref="A107:J107"/>
    <mergeCell ref="K100:L100"/>
    <mergeCell ref="K93:L93"/>
    <mergeCell ref="K99:L99"/>
    <mergeCell ref="K97:L97"/>
    <mergeCell ref="K117:L117"/>
    <mergeCell ref="K118:L118"/>
    <mergeCell ref="A117:B117"/>
    <mergeCell ref="C117:J117"/>
    <mergeCell ref="B99:H99"/>
    <mergeCell ref="A113:H113"/>
    <mergeCell ref="K108:L108"/>
    <mergeCell ref="K116:L116"/>
    <mergeCell ref="A108:H108"/>
    <mergeCell ref="I108:J108"/>
    <mergeCell ref="I113:J113"/>
    <mergeCell ref="C94:J94"/>
    <mergeCell ref="I101:J101"/>
    <mergeCell ref="A104:J104"/>
    <mergeCell ref="K106:L106"/>
    <mergeCell ref="A61:B61"/>
    <mergeCell ref="E62:G62"/>
    <mergeCell ref="I74:J74"/>
    <mergeCell ref="K71:L71"/>
    <mergeCell ref="A65:L65"/>
    <mergeCell ref="I62:J62"/>
    <mergeCell ref="K62:L62"/>
    <mergeCell ref="I82:J82"/>
    <mergeCell ref="A64:L64"/>
    <mergeCell ref="K82:L82"/>
    <mergeCell ref="C82:D82"/>
    <mergeCell ref="E74:G74"/>
    <mergeCell ref="E69:G69"/>
    <mergeCell ref="I71:J71"/>
    <mergeCell ref="A78:J78"/>
    <mergeCell ref="A67:D67"/>
    <mergeCell ref="A66:L66"/>
    <mergeCell ref="A70:D70"/>
    <mergeCell ref="A72:D72"/>
    <mergeCell ref="K70:L70"/>
    <mergeCell ref="E70:G70"/>
    <mergeCell ref="I73:J73"/>
    <mergeCell ref="K72:L72"/>
    <mergeCell ref="E72:G72"/>
    <mergeCell ref="K98:L98"/>
    <mergeCell ref="A77:J77"/>
    <mergeCell ref="K77:L77"/>
    <mergeCell ref="A79:J79"/>
    <mergeCell ref="A92:J92"/>
    <mergeCell ref="G88:H88"/>
    <mergeCell ref="K85:L85"/>
    <mergeCell ref="A85:B85"/>
    <mergeCell ref="C85:D85"/>
    <mergeCell ref="G83:H83"/>
    <mergeCell ref="A84:B84"/>
    <mergeCell ref="I85:J85"/>
    <mergeCell ref="G86:H86"/>
    <mergeCell ref="C83:D83"/>
    <mergeCell ref="A83:B83"/>
    <mergeCell ref="K78:L78"/>
    <mergeCell ref="A87:L87"/>
    <mergeCell ref="A95:L95"/>
    <mergeCell ref="A86:B86"/>
    <mergeCell ref="K67:L67"/>
    <mergeCell ref="A69:D69"/>
    <mergeCell ref="A73:D73"/>
    <mergeCell ref="A82:B82"/>
    <mergeCell ref="K84:L84"/>
    <mergeCell ref="A62:B62"/>
    <mergeCell ref="I69:J69"/>
    <mergeCell ref="K69:L69"/>
    <mergeCell ref="K68:L68"/>
    <mergeCell ref="E68:G68"/>
    <mergeCell ref="I68:J68"/>
    <mergeCell ref="C62:D62"/>
    <mergeCell ref="K76:L76"/>
    <mergeCell ref="I72:J72"/>
    <mergeCell ref="E71:G71"/>
    <mergeCell ref="E73:G73"/>
    <mergeCell ref="K80:L80"/>
    <mergeCell ref="K74:L74"/>
    <mergeCell ref="A75:L75"/>
    <mergeCell ref="A127:J127"/>
    <mergeCell ref="A132:L132"/>
    <mergeCell ref="K127:L127"/>
    <mergeCell ref="K119:L119"/>
    <mergeCell ref="C86:D86"/>
    <mergeCell ref="K90:L90"/>
    <mergeCell ref="K113:L113"/>
    <mergeCell ref="A112:H112"/>
    <mergeCell ref="A124:L124"/>
    <mergeCell ref="A97:H97"/>
    <mergeCell ref="K115:L115"/>
    <mergeCell ref="K123:L123"/>
    <mergeCell ref="B101:H101"/>
    <mergeCell ref="K114:L114"/>
    <mergeCell ref="F123:G123"/>
    <mergeCell ref="H123:J123"/>
    <mergeCell ref="E122:F122"/>
    <mergeCell ref="A123:E123"/>
    <mergeCell ref="A106:J106"/>
    <mergeCell ref="I100:J100"/>
    <mergeCell ref="E86:F86"/>
    <mergeCell ref="B98:H98"/>
    <mergeCell ref="I98:J98"/>
    <mergeCell ref="A89:J89"/>
    <mergeCell ref="A133:L133"/>
    <mergeCell ref="E83:F83"/>
    <mergeCell ref="E82:F82"/>
    <mergeCell ref="E84:F84"/>
    <mergeCell ref="E85:F85"/>
    <mergeCell ref="I84:J84"/>
    <mergeCell ref="K131:L131"/>
    <mergeCell ref="G82:H82"/>
    <mergeCell ref="A131:J131"/>
    <mergeCell ref="K125:L125"/>
    <mergeCell ref="A130:J130"/>
    <mergeCell ref="K130:L130"/>
    <mergeCell ref="K128:L128"/>
    <mergeCell ref="A128:J128"/>
    <mergeCell ref="K126:L126"/>
    <mergeCell ref="A129:J129"/>
    <mergeCell ref="K129:L129"/>
    <mergeCell ref="A126:J126"/>
    <mergeCell ref="A125:J125"/>
    <mergeCell ref="K122:L122"/>
    <mergeCell ref="A119:J119"/>
    <mergeCell ref="A88:D88"/>
    <mergeCell ref="A93:J93"/>
    <mergeCell ref="A91:J91"/>
    <mergeCell ref="C36:D36"/>
    <mergeCell ref="A51:B51"/>
    <mergeCell ref="E61:G61"/>
    <mergeCell ref="A80:J80"/>
    <mergeCell ref="A76:J76"/>
    <mergeCell ref="I70:J70"/>
    <mergeCell ref="I61:J61"/>
    <mergeCell ref="A68:D68"/>
    <mergeCell ref="A63:J63"/>
    <mergeCell ref="E67:G67"/>
    <mergeCell ref="I49:J49"/>
    <mergeCell ref="I45:J45"/>
    <mergeCell ref="A48:L48"/>
    <mergeCell ref="I52:J52"/>
    <mergeCell ref="A49:B49"/>
    <mergeCell ref="E50:G50"/>
    <mergeCell ref="E51:G51"/>
    <mergeCell ref="K50:L50"/>
    <mergeCell ref="K54:L54"/>
    <mergeCell ref="K79:L79"/>
    <mergeCell ref="E53:G53"/>
    <mergeCell ref="I53:J53"/>
    <mergeCell ref="K61:L61"/>
    <mergeCell ref="I58:J58"/>
    <mergeCell ref="A1:L1"/>
    <mergeCell ref="A2:L2"/>
    <mergeCell ref="J3:L3"/>
    <mergeCell ref="A4:L4"/>
    <mergeCell ref="A74:D74"/>
    <mergeCell ref="A3:D3"/>
    <mergeCell ref="E3:I3"/>
    <mergeCell ref="A8:B8"/>
    <mergeCell ref="I54:J54"/>
    <mergeCell ref="E56:G56"/>
    <mergeCell ref="I67:J67"/>
    <mergeCell ref="K56:L56"/>
    <mergeCell ref="I60:J60"/>
    <mergeCell ref="C61:D61"/>
    <mergeCell ref="K73:L73"/>
    <mergeCell ref="K63:L63"/>
    <mergeCell ref="K59:L59"/>
    <mergeCell ref="A5:F5"/>
    <mergeCell ref="G5:I5"/>
    <mergeCell ref="A11:L11"/>
    <mergeCell ref="J5:L5"/>
    <mergeCell ref="A10:L10"/>
    <mergeCell ref="H8:I8"/>
    <mergeCell ref="A6:F7"/>
    <mergeCell ref="G6:I7"/>
    <mergeCell ref="J6:L7"/>
    <mergeCell ref="D8:F8"/>
    <mergeCell ref="C51:D51"/>
    <mergeCell ref="J8:L8"/>
    <mergeCell ref="A9:L9"/>
    <mergeCell ref="C28:D28"/>
    <mergeCell ref="A17:B17"/>
    <mergeCell ref="A45:E45"/>
    <mergeCell ref="A34:E34"/>
    <mergeCell ref="I34:J34"/>
    <mergeCell ref="A37:B37"/>
    <mergeCell ref="C37:D37"/>
    <mergeCell ref="A28:B28"/>
    <mergeCell ref="A25:B25"/>
    <mergeCell ref="C29:D29"/>
    <mergeCell ref="A50:B50"/>
    <mergeCell ref="K49:L49"/>
    <mergeCell ref="A47:L47"/>
    <mergeCell ref="A38:B38"/>
    <mergeCell ref="E49:G49"/>
    <mergeCell ref="I50:J50"/>
    <mergeCell ref="C50:D50"/>
    <mergeCell ref="A29:B29"/>
    <mergeCell ref="C52:D52"/>
    <mergeCell ref="C53:D53"/>
    <mergeCell ref="E59:G59"/>
    <mergeCell ref="K52:L52"/>
    <mergeCell ref="C54:D54"/>
    <mergeCell ref="C55:D55"/>
    <mergeCell ref="I56:J56"/>
    <mergeCell ref="K53:L53"/>
    <mergeCell ref="E55:G55"/>
    <mergeCell ref="C59:D59"/>
    <mergeCell ref="K58:L58"/>
    <mergeCell ref="A32:L33"/>
    <mergeCell ref="A42:L43"/>
    <mergeCell ref="K60:L60"/>
    <mergeCell ref="K51:L51"/>
    <mergeCell ref="E58:G58"/>
    <mergeCell ref="I59:J59"/>
    <mergeCell ref="A59:B59"/>
    <mergeCell ref="A57:L57"/>
    <mergeCell ref="K55:L55"/>
    <mergeCell ref="A56:B56"/>
    <mergeCell ref="A41:B41"/>
    <mergeCell ref="C41:D41"/>
    <mergeCell ref="E54:G54"/>
    <mergeCell ref="I44:J44"/>
    <mergeCell ref="A60:B60"/>
    <mergeCell ref="E60:G60"/>
    <mergeCell ref="C56:D56"/>
    <mergeCell ref="I51:J51"/>
    <mergeCell ref="C60:D60"/>
    <mergeCell ref="A53:B53"/>
    <mergeCell ref="A55:B55"/>
    <mergeCell ref="E52:G52"/>
    <mergeCell ref="A35:L35"/>
    <mergeCell ref="A52:B52"/>
    <mergeCell ref="C14:D14"/>
    <mergeCell ref="C15:D15"/>
    <mergeCell ref="C16:D16"/>
    <mergeCell ref="C17:D17"/>
    <mergeCell ref="C18:D18"/>
    <mergeCell ref="C19:D19"/>
    <mergeCell ref="K86:L86"/>
    <mergeCell ref="C49:D49"/>
    <mergeCell ref="B100:H100"/>
    <mergeCell ref="A16:B16"/>
    <mergeCell ref="A18:B18"/>
    <mergeCell ref="A19:B19"/>
    <mergeCell ref="C21:D21"/>
    <mergeCell ref="A24:L24"/>
    <mergeCell ref="C20:D20"/>
    <mergeCell ref="I97:J97"/>
    <mergeCell ref="A46:L46"/>
    <mergeCell ref="A40:B40"/>
    <mergeCell ref="C40:D40"/>
    <mergeCell ref="A44:G44"/>
    <mergeCell ref="A54:B54"/>
    <mergeCell ref="A58:B58"/>
    <mergeCell ref="C58:D58"/>
    <mergeCell ref="I55:J55"/>
    <mergeCell ref="C13:D13"/>
    <mergeCell ref="A12:B12"/>
    <mergeCell ref="C12:D12"/>
    <mergeCell ref="A39:B39"/>
    <mergeCell ref="C39:D39"/>
    <mergeCell ref="C26:D26"/>
    <mergeCell ref="C27:D27"/>
    <mergeCell ref="A13:B13"/>
    <mergeCell ref="A14:B14"/>
    <mergeCell ref="A15:B15"/>
    <mergeCell ref="A20:B20"/>
    <mergeCell ref="A21:B21"/>
    <mergeCell ref="A26:B26"/>
    <mergeCell ref="A27:B27"/>
    <mergeCell ref="A22:L22"/>
    <mergeCell ref="A23:E23"/>
    <mergeCell ref="I23:J23"/>
    <mergeCell ref="C25:D25"/>
    <mergeCell ref="A30:B30"/>
    <mergeCell ref="A31:B31"/>
    <mergeCell ref="C30:D30"/>
    <mergeCell ref="C31:D31"/>
    <mergeCell ref="A36:B36"/>
    <mergeCell ref="C38:D38"/>
  </mergeCells>
  <phoneticPr fontId="4" type="noConversion"/>
  <conditionalFormatting sqref="I98:J102">
    <cfRule type="expression" dxfId="6" priority="8" stopIfTrue="1">
      <formula>AND($K98&gt;0,$I98="Choose Type")</formula>
    </cfRule>
  </conditionalFormatting>
  <conditionalFormatting sqref="E83:F86">
    <cfRule type="expression" dxfId="5" priority="7" stopIfTrue="1">
      <formula>AND($G83&gt;0,$E83=0)</formula>
    </cfRule>
  </conditionalFormatting>
  <conditionalFormatting sqref="I112:J113">
    <cfRule type="expression" dxfId="4" priority="5" stopIfTrue="1">
      <formula>AND($K112&gt;0,$I112="Choose Type")</formula>
    </cfRule>
  </conditionalFormatting>
  <conditionalFormatting sqref="I108:J108">
    <cfRule type="expression" dxfId="3" priority="4" stopIfTrue="1">
      <formula>AND($K108&gt;0,$I108="Choose Type")</formula>
    </cfRule>
  </conditionalFormatting>
  <conditionalFormatting sqref="E3">
    <cfRule type="containsText" dxfId="2" priority="1" operator="containsText" text="Click here for menu">
      <formula>NOT(ISERROR(SEARCH("Click here for menu",E3)))</formula>
    </cfRule>
  </conditionalFormatting>
  <conditionalFormatting sqref="I13:I21">
    <cfRule type="expression" dxfId="1" priority="3">
      <formula>AND($G13&gt;0,$I13="Select Rate")</formula>
    </cfRule>
  </conditionalFormatting>
  <conditionalFormatting sqref="I26:I31">
    <cfRule type="expression" dxfId="0" priority="2">
      <formula>AND($G26&gt;0,$I26="Select Rate")</formula>
    </cfRule>
  </conditionalFormatting>
  <dataValidations disablePrompts="1" xWindow="834" yWindow="203" count="9">
    <dataValidation allowBlank="1" showInputMessage="1" showErrorMessage="1" promptTitle="Faculty Fringe Rate" sqref="I37:I41"/>
    <dataValidation type="list" allowBlank="1" showInputMessage="1" showErrorMessage="1" sqref="C26:D31">
      <formula1>$N$48:$N$53</formula1>
    </dataValidation>
    <dataValidation type="list" allowBlank="1" showInputMessage="1" showErrorMessage="1" promptTitle="Faculty Fringe Rate" sqref="I26:I31">
      <formula1>$N$35:$N$42</formula1>
    </dataValidation>
    <dataValidation type="list" allowBlank="1" showInputMessage="1" showErrorMessage="1" sqref="E3:I3">
      <formula1>$N$1:$N$3</formula1>
    </dataValidation>
    <dataValidation type="list" allowBlank="1" showInputMessage="1" showErrorMessage="1" sqref="C13:D21">
      <formula1>$N$23:$N$26</formula1>
    </dataValidation>
    <dataValidation type="list" allowBlank="1" showInputMessage="1" showErrorMessage="1" sqref="I98:J102">
      <formula1>$N$73:$N$75</formula1>
    </dataValidation>
    <dataValidation type="list" allowBlank="1" showInputMessage="1" showErrorMessage="1" sqref="I108:J108">
      <formula1>$N$79:$N$81</formula1>
    </dataValidation>
    <dataValidation type="list" allowBlank="1" showInputMessage="1" showErrorMessage="1" sqref="I112:J113">
      <formula1>$N$85:$N$87</formula1>
    </dataValidation>
    <dataValidation type="list" allowBlank="1" showInputMessage="1" showErrorMessage="1" promptTitle="Faculty Fringe Rate" sqref="I13:I21">
      <formula1>$N$14:$N$17</formula1>
    </dataValidation>
  </dataValidations>
  <hyperlinks>
    <hyperlink ref="A117:B117" r:id="rId1" display="1. Contracting"/>
    <hyperlink ref="A118:B118" r:id="rId2" display="2. Assistance Agreements"/>
  </hyperlinks>
  <pageMargins left="0.25" right="0.25" top="0.25" bottom="0.5" header="0" footer="0.25"/>
  <pageSetup scale="70" fitToHeight="0" orientation="portrait" horizontalDpi="300" verticalDpi="300" r:id="rId3"/>
  <headerFooter alignWithMargins="0">
    <oddFooter>&amp;C&amp;K000000Template Revised 19 September 2014&amp;R&amp;K000000&amp;P of &amp;N</oddFooter>
  </headerFooter>
  <rowBreaks count="2" manualBreakCount="2">
    <brk id="63" max="16383" man="1"/>
    <brk id="131" max="16383"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 1</vt:lpstr>
      <vt:lpstr>'year 1'!Print_Area</vt:lpstr>
      <vt:lpstr>'year 1'!Print_Titles</vt:lpstr>
    </vt:vector>
  </TitlesOfParts>
  <Company>Naval Postgraduate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kmcain</dc:creator>
  <cp:lastModifiedBy>Dippold, Laura (CIV)</cp:lastModifiedBy>
  <cp:lastPrinted>2012-07-26T15:12:34Z</cp:lastPrinted>
  <dcterms:created xsi:type="dcterms:W3CDTF">2005-08-26T17:36:15Z</dcterms:created>
  <dcterms:modified xsi:type="dcterms:W3CDTF">2014-09-19T00:48:04Z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_SPFA_FY06.xls" linkTarget="prop_form_SPFA_FY06.xls">
    <vt:lpwstr>#REF!</vt:lpwstr>
  </property>
</Properties>
</file>